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7.xml" ContentType="application/vnd.openxmlformats-officedocument.drawing+xml"/>
  <Override PartName="/xl/drawings/drawing1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L:\Presentations\Live Projects\Derwent\51588-PRE_Responsibility Report Excel '26_040226\Internal\"/>
    </mc:Choice>
  </mc:AlternateContent>
  <xr:revisionPtr revIDLastSave="0" documentId="13_ncr:1_{91140910-2E0E-4343-9277-1703B6BECABA}" xr6:coauthVersionLast="47" xr6:coauthVersionMax="47" xr10:uidLastSave="{00000000-0000-0000-0000-000000000000}"/>
  <bookViews>
    <workbookView xWindow="28680" yWindow="-120" windowWidth="29040" windowHeight="15840" tabRatio="820" xr2:uid="{023F42E0-C7B2-425F-A6D5-E5EE54187F1E}"/>
  </bookViews>
  <sheets>
    <sheet name="Cover" sheetId="30" r:id="rId1"/>
    <sheet name="Contents" sheetId="26" r:id="rId2"/>
    <sheet name="1 Intensity metrics" sheetId="6" r:id="rId3"/>
    <sheet name="2 Net zero carbon metrics" sheetId="8" r:id="rId4"/>
    <sheet name="3 Carbon footprint" sheetId="9" r:id="rId5"/>
    <sheet name="4 Embodied carbon" sheetId="11" r:id="rId6"/>
    <sheet name="5 Energy" sheetId="12" r:id="rId7"/>
    <sheet name="6 Head office" sheetId="14" r:id="rId8"/>
    <sheet name="7 Energy intensity" sheetId="15" r:id="rId9"/>
    <sheet name="8 Water" sheetId="16" r:id="rId10"/>
    <sheet name="9 Waste" sheetId="18" r:id="rId11"/>
    <sheet name="10 Certifications" sheetId="20" r:id="rId12"/>
    <sheet name="11 EPC ratings" sheetId="24" r:id="rId13"/>
    <sheet name="12 Conversion factors" sheetId="25" r:id="rId14"/>
    <sheet name="13 Health &amp; Safety metrics" sheetId="4" r:id="rId15"/>
    <sheet name="14 EPRA" sheetId="31" r:id="rId16"/>
    <sheet name="15 SASB" sheetId="32" r:id="rId17"/>
    <sheet name="16 Targets" sheetId="33" r:id="rId18"/>
  </sheets>
  <definedNames>
    <definedName name="_ftnref1" localSheetId="16">'15 SASB'!$F$20</definedName>
    <definedName name="lnkTable1">'1 Intensity metrics'!$B$6</definedName>
    <definedName name="lnkTable10">'7 Energy intensity'!$B$6</definedName>
    <definedName name="lnkTable11">'8 Water'!$B$6</definedName>
    <definedName name="lnkTable12">'8 Water'!$B$20</definedName>
    <definedName name="lnkTable13">'9 Waste'!$B$6</definedName>
    <definedName name="lnkTable14">'9 Waste'!$B$21</definedName>
    <definedName name="lnkTable15">'10 Certifications'!$B$6</definedName>
    <definedName name="lnkTable16">'10 Certifications'!$B$18</definedName>
    <definedName name="lnkTable17">'10 Certifications'!$B$29</definedName>
    <definedName name="lnkTable18">'10 Certifications'!$B$35</definedName>
    <definedName name="lnkTable19">'11 EPC ratings'!$B$6</definedName>
    <definedName name="lnkTable2">'1 Intensity metrics'!$B$24</definedName>
    <definedName name="lnkTable20">'12 Conversion factors'!$B$6</definedName>
    <definedName name="lnkTable21">'13 Health &amp; Safety metrics'!$B$6</definedName>
    <definedName name="lnkTable3">'2 Net zero carbon metrics'!$B$6</definedName>
    <definedName name="lnkTable4">'3 Carbon footprint'!$B$6</definedName>
    <definedName name="lnkTable5">'3 Carbon footprint'!$B$32</definedName>
    <definedName name="lnkTable6">'4 Embodied carbon'!$B$6</definedName>
    <definedName name="lnkTable7">'5 Energy'!$B$6</definedName>
    <definedName name="lnkTable8">'5 Energy'!$B$34</definedName>
    <definedName name="lnkTable9">'6 Head office'!$B$6</definedName>
    <definedName name="_xlnm.Print_Area" localSheetId="2">'1 Intensity metrics'!$B$2:$J$38</definedName>
    <definedName name="_xlnm.Print_Area" localSheetId="11">'10 Certifications'!$B$2:$G$38</definedName>
    <definedName name="_xlnm.Print_Area" localSheetId="12">'11 EPC ratings'!$B$2:$N$18</definedName>
    <definedName name="_xlnm.Print_Area" localSheetId="13">'12 Conversion factors'!$B$2:$G$19</definedName>
    <definedName name="_xlnm.Print_Area" localSheetId="14">'13 Health &amp; Safety metrics'!$B$2:$K$31</definedName>
    <definedName name="_xlnm.Print_Area" localSheetId="3">'2 Net zero carbon metrics'!$B$2:$I$34</definedName>
    <definedName name="_xlnm.Print_Area" localSheetId="4">'3 Carbon footprint'!$B$2:$M$51</definedName>
    <definedName name="_xlnm.Print_Area" localSheetId="5">'4 Embodied carbon'!$B$2:$I$55</definedName>
    <definedName name="_xlnm.Print_Area" localSheetId="6">'5 Energy'!$B$2:$J$57</definedName>
    <definedName name="_xlnm.Print_Area" localSheetId="7">'6 Head office'!$B$2:$K$23</definedName>
    <definedName name="_xlnm.Print_Area" localSheetId="8">'7 Energy intensity'!$B$2:$F$46</definedName>
    <definedName name="_xlnm.Print_Area" localSheetId="9">'8 Water'!$B$2:$L$30</definedName>
    <definedName name="_xlnm.Print_Area" localSheetId="10">'9 Waste'!$B$2:$K$34</definedName>
    <definedName name="_xlnm.Print_Area" localSheetId="1">Contents!$B$35</definedName>
    <definedName name="_xlnm.Print_Area" localSheetId="0">Cover!$A$1:$AB$42</definedName>
    <definedName name="_xlnm.Print_Titles" localSheetId="2">'1 Intensity metrics'!$2:$5</definedName>
    <definedName name="_xlnm.Print_Titles" localSheetId="11">'10 Certifications'!$2:$5</definedName>
    <definedName name="_xlnm.Print_Titles" localSheetId="12">'11 EPC ratings'!$2:$5</definedName>
    <definedName name="_xlnm.Print_Titles" localSheetId="13">'12 Conversion factors'!$2:$5</definedName>
    <definedName name="_xlnm.Print_Titles" localSheetId="14">'13 Health &amp; Safety metrics'!$2:$5</definedName>
    <definedName name="_xlnm.Print_Titles" localSheetId="3">'2 Net zero carbon metrics'!$2:$5</definedName>
    <definedName name="_xlnm.Print_Titles" localSheetId="4">'3 Carbon footprint'!$2:$5</definedName>
    <definedName name="_xlnm.Print_Titles" localSheetId="5">'4 Embodied carbon'!$2:$5</definedName>
    <definedName name="_xlnm.Print_Titles" localSheetId="6">'5 Energy'!$2:$5</definedName>
    <definedName name="_xlnm.Print_Titles" localSheetId="7">'6 Head office'!$2:$5</definedName>
    <definedName name="_xlnm.Print_Titles" localSheetId="8">'7 Energy intensity'!$2:$5</definedName>
    <definedName name="_xlnm.Print_Titles" localSheetId="9">'8 Water'!$2:$5</definedName>
    <definedName name="_xlnm.Print_Titles" localSheetId="10">'9 Waste'!$2:$5</definedName>
    <definedName name="tabContent1">#REF!</definedName>
    <definedName name="tabContent10">'6 Head office'!$B$6:$H$21</definedName>
    <definedName name="tabContent11">'7 Energy intensity'!$B$6:$C$42</definedName>
    <definedName name="tabContent12">'8 Water'!$B$6:$J$17</definedName>
    <definedName name="tabContent13">#REF!</definedName>
    <definedName name="tabContent14">'9 Waste'!$B$6:$H$18</definedName>
    <definedName name="tabContent15">#REF!</definedName>
    <definedName name="tabContent16">'10 Certifications'!$B$6:$G$15</definedName>
    <definedName name="tabContent17">#REF!</definedName>
    <definedName name="tabContent18">#REF!</definedName>
    <definedName name="tabContent19">#REF!</definedName>
    <definedName name="tabContent2">'1 Intensity metrics'!$B$6:$J$21</definedName>
    <definedName name="tabContent20">'11 EPC ratings'!$B$6:$D$18</definedName>
    <definedName name="tabContent21">'12 Conversion factors'!$B$6:$G$19</definedName>
    <definedName name="tabContent22">'13 Health &amp; Safety metrics'!$B$6:$H$31</definedName>
    <definedName name="tabContent3">#REF!</definedName>
    <definedName name="tabContent4">'2 Net zero carbon metrics'!$B$6:$I$34</definedName>
    <definedName name="tabContent5">'3 Carbon footprint'!$B$6:$M$29</definedName>
    <definedName name="tabContent6">#REF!</definedName>
    <definedName name="tabContent7">'4 Embodied carbon'!$B$6:$I$55</definedName>
    <definedName name="tabContent8">'5 Energy'!$B$6:$J$32</definedName>
    <definedName name="tabContent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8" l="1"/>
  <c r="J21" i="4" l="1"/>
  <c r="J20" i="4"/>
  <c r="J19" i="4"/>
  <c r="J18" i="4"/>
  <c r="J17" i="4"/>
  <c r="J16" i="4"/>
  <c r="J15" i="4"/>
  <c r="J14" i="4"/>
  <c r="J13" i="4"/>
  <c r="J12" i="4"/>
  <c r="J11" i="4"/>
  <c r="I15" i="4"/>
  <c r="I13" i="4"/>
  <c r="E23" i="8" l="1"/>
  <c r="E24" i="8" l="1"/>
  <c r="E20" i="8" l="1"/>
  <c r="E19" i="8"/>
  <c r="F27" i="16" l="1"/>
  <c r="F13" i="16"/>
  <c r="F26" i="16" l="1"/>
  <c r="F12" i="16"/>
  <c r="F11" i="16"/>
  <c r="F1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tc={38313E0F-2DC7-4B74-8A61-AE3C36A6B86A}</author>
  </authors>
  <commentList>
    <comment ref="F26" authorId="0" shapeId="0" xr:uid="{38313E0F-2DC7-4B74-8A61-AE3C36A6B86A}">
      <text>
        <t>[Threaded comment]
Your version of Excel allows you to read this threaded comment; however, any edits to it will get removed if the file is opened in a newer version of Excel. Learn more: https://go.microsoft.com/fwlink/?linkid=870924
Comment:
    Many of these cells are controlled by formulas (rather than just text within the cell) so will need reviewing / updating correctly by the person managing the data</t>
      </text>
    </comment>
  </commentList>
</comments>
</file>

<file path=xl/sharedStrings.xml><?xml version="1.0" encoding="utf-8"?>
<sst xmlns="http://schemas.openxmlformats.org/spreadsheetml/2006/main" count="1062" uniqueCount="623">
  <si>
    <t>Contents</t>
  </si>
  <si>
    <t>Table Name</t>
  </si>
  <si>
    <t>Sheet No.</t>
  </si>
  <si>
    <t>Managed portfolio intensity metrics</t>
  </si>
  <si>
    <t>1 Intensity metrics</t>
  </si>
  <si>
    <t>Like-for-like portfolio intensity metrics</t>
  </si>
  <si>
    <t>Net zero carbon metrics</t>
  </si>
  <si>
    <t>2 Net zero carbon metrics</t>
  </si>
  <si>
    <r>
      <t>Managed portfolio landlord &amp; tenant emissions tCO</t>
    </r>
    <r>
      <rPr>
        <vertAlign val="subscript"/>
        <sz val="14"/>
        <color theme="10"/>
        <rFont val="Tenorite"/>
        <scheme val="minor"/>
      </rPr>
      <t>2</t>
    </r>
    <r>
      <rPr>
        <sz val="14"/>
        <color theme="10"/>
        <rFont val="Tenorite"/>
        <family val="2"/>
        <scheme val="minor"/>
      </rPr>
      <t>e</t>
    </r>
  </si>
  <si>
    <t>3 Carbon footprint</t>
  </si>
  <si>
    <r>
      <t>Like-for-like portfolio landlord &amp; tenant emissions tCO</t>
    </r>
    <r>
      <rPr>
        <vertAlign val="subscript"/>
        <sz val="14"/>
        <color theme="10"/>
        <rFont val="Tenorite"/>
        <scheme val="minor"/>
      </rPr>
      <t>2</t>
    </r>
    <r>
      <rPr>
        <sz val="14"/>
        <color theme="10"/>
        <rFont val="Tenorite"/>
        <family val="2"/>
        <scheme val="minor"/>
      </rPr>
      <t>e</t>
    </r>
  </si>
  <si>
    <t>Embodied carbon emissions</t>
  </si>
  <si>
    <t>4 Embodied carbon</t>
  </si>
  <si>
    <t>Managed portfolio energy use</t>
  </si>
  <si>
    <t>5 Energy</t>
  </si>
  <si>
    <t>Like-for-like portfolio energy use</t>
  </si>
  <si>
    <t>Head office buildings - utilities</t>
  </si>
  <si>
    <t>6 Head office</t>
  </si>
  <si>
    <t>Total building energy intensity (landlord and tenant)</t>
  </si>
  <si>
    <t>7 Energy intensity</t>
  </si>
  <si>
    <t>Managed portfolio - water</t>
  </si>
  <si>
    <t>8 Water</t>
  </si>
  <si>
    <t>Like-for-like portfolio - water</t>
  </si>
  <si>
    <t>Managed portfolio - waste</t>
  </si>
  <si>
    <t>9 Waste</t>
  </si>
  <si>
    <t>Like-for-like portfolio - waste</t>
  </si>
  <si>
    <t>BREEAM ratings</t>
  </si>
  <si>
    <t>10 Certifications</t>
  </si>
  <si>
    <t>LEED ratings</t>
  </si>
  <si>
    <t>Code for Sustainable Homes</t>
  </si>
  <si>
    <t xml:space="preserve">Eco Homes </t>
  </si>
  <si>
    <t>Investment portfolio - Energy Performance Certificate (EPC) ratings</t>
  </si>
  <si>
    <t>11 EPC ratings</t>
  </si>
  <si>
    <t>12 Conversion factors</t>
  </si>
  <si>
    <t>Health &amp; safety metrics</t>
  </si>
  <si>
    <t>13 Health &amp; Safety metrics</t>
  </si>
  <si>
    <t>&lt;&lt;&lt; Back to contents</t>
  </si>
  <si>
    <t>Table 1</t>
  </si>
  <si>
    <t>Unit</t>
  </si>
  <si>
    <t>% change</t>
  </si>
  <si>
    <t>Scope 1 emissions per square metre</t>
  </si>
  <si>
    <t>Scope 2 emissions (location-based) per square metre</t>
  </si>
  <si>
    <t>Scope 2 emissions (market-based) per square metre</t>
  </si>
  <si>
    <t>kWh/m²</t>
  </si>
  <si>
    <t>Scope 1 &amp; 2 emissions intensity - turnover</t>
  </si>
  <si>
    <t>Scope 1 &amp; 2 emissions intensity - floor area GIA</t>
  </si>
  <si>
    <t>Scope 1 &amp; 2 emissions intensity - property portfolio at fair value</t>
  </si>
  <si>
    <t>Table 2</t>
  </si>
  <si>
    <t>Total Scope 1 &amp;  2 carbon emissions</t>
  </si>
  <si>
    <t>tCO₂e</t>
  </si>
  <si>
    <t>Total floor area</t>
  </si>
  <si>
    <t>m²</t>
  </si>
  <si>
    <t>Aligned to changes in composition of the like-for-like portfolio, prior year data is restated annually.</t>
  </si>
  <si>
    <t>Table 3</t>
  </si>
  <si>
    <t>NZC Performance target</t>
  </si>
  <si>
    <t xml:space="preserve">Operational Energy &amp; Carbon </t>
  </si>
  <si>
    <t>%</t>
  </si>
  <si>
    <t>-42% by 2030</t>
  </si>
  <si>
    <t>Total number of electric buildings investment portfolio</t>
  </si>
  <si>
    <t>-</t>
  </si>
  <si>
    <t>Total floor area of electric buildings investment portfolio (NIA)</t>
  </si>
  <si>
    <r>
      <t>NIA m</t>
    </r>
    <r>
      <rPr>
        <vertAlign val="superscript"/>
        <sz val="12"/>
        <color theme="1"/>
        <rFont val="Tenorite"/>
        <scheme val="minor"/>
      </rPr>
      <t>2</t>
    </r>
  </si>
  <si>
    <t xml:space="preserve">% of all-electric buildings in investment portfolio </t>
  </si>
  <si>
    <t>Total floor area of electric buildings managed portfolio</t>
  </si>
  <si>
    <r>
      <t>GIA m</t>
    </r>
    <r>
      <rPr>
        <vertAlign val="superscript"/>
        <sz val="12"/>
        <color theme="1"/>
        <rFont val="Tenorite"/>
        <scheme val="minor"/>
      </rPr>
      <t>2</t>
    </r>
  </si>
  <si>
    <t>Total number of electric buildings managed portfolio (GIA)</t>
  </si>
  <si>
    <r>
      <t>kWh/m</t>
    </r>
    <r>
      <rPr>
        <vertAlign val="superscript"/>
        <sz val="12"/>
        <color theme="1"/>
        <rFont val="Tenorite"/>
        <scheme val="minor"/>
      </rPr>
      <t>2</t>
    </r>
  </si>
  <si>
    <t>75% recycling rate</t>
  </si>
  <si>
    <t>% of occupiers engaged</t>
  </si>
  <si>
    <t>% of ERV</t>
  </si>
  <si>
    <t>Renewable Energy</t>
  </si>
  <si>
    <t>On site generation of renewable electricity</t>
  </si>
  <si>
    <t>kWh</t>
  </si>
  <si>
    <t>On site generation of renewable electricity (percentage of overall electricity consumption)</t>
  </si>
  <si>
    <t>Percentage of electricity emissions covered by REGO certification for the managed portfolio</t>
  </si>
  <si>
    <t>Percentage of gas from renewable sources for the managed portfolio</t>
  </si>
  <si>
    <t xml:space="preserve">Embodied Carbon </t>
  </si>
  <si>
    <t>Embodied carbon intensity of developments</t>
  </si>
  <si>
    <t>Carbon Offsetting</t>
  </si>
  <si>
    <t>Percentage of embodied carbon covered by offsetting practices for developments</t>
  </si>
  <si>
    <t xml:space="preserve">Hectares of Scottish estate used for tree planting </t>
  </si>
  <si>
    <t>Ha</t>
  </si>
  <si>
    <t>Number of verified carbon credits achieved on the Scottish estate</t>
  </si>
  <si>
    <t>Climate Resilience</t>
  </si>
  <si>
    <t>Complete climate resilience assessments for new developments and the investment portfolio</t>
  </si>
  <si>
    <t>Table 4</t>
  </si>
  <si>
    <t xml:space="preserve">% change </t>
  </si>
  <si>
    <t>Location-based</t>
  </si>
  <si>
    <t>Market-based</t>
  </si>
  <si>
    <t>Scope 1</t>
  </si>
  <si>
    <t>Energy-use</t>
  </si>
  <si>
    <t>Gas (total building)</t>
  </si>
  <si>
    <t>Travel</t>
  </si>
  <si>
    <t>Fuel use in Derwent London company cars for business travel</t>
  </si>
  <si>
    <t>Fugitive emissions</t>
  </si>
  <si>
    <t>Refrigerant emissions</t>
  </si>
  <si>
    <t>Electricity use - generation (landlord-controlled areas and Derwent London occupied floor area) (location-based)</t>
  </si>
  <si>
    <t>Electricity use - generation (landlord-controlled areas and Derwent London occupied floor area) (market based)</t>
  </si>
  <si>
    <t>Scope 3</t>
  </si>
  <si>
    <t>1. Purchased goods and services</t>
  </si>
  <si>
    <t>Water supply</t>
  </si>
  <si>
    <t>Embodied carbon from developments</t>
  </si>
  <si>
    <t>3. Fuel and energy related activities</t>
  </si>
  <si>
    <t>5. Waste generated in operations</t>
  </si>
  <si>
    <t>Waste (total  building)</t>
  </si>
  <si>
    <t xml:space="preserve">    Waste generated in water treatment</t>
  </si>
  <si>
    <t>Water use (total building)</t>
  </si>
  <si>
    <t>6. Business travel</t>
  </si>
  <si>
    <t>7. Employee commuting</t>
  </si>
  <si>
    <t>13. Downstream leased assets</t>
  </si>
  <si>
    <t>Downstream leased assets (tenant electricity emissions)</t>
  </si>
  <si>
    <t>Scope 3 Categories 4, 8, 9, 10, 11, 12, 14 &amp; 15 currently not identified as material to scope of business or not relevant.</t>
  </si>
  <si>
    <t>Table 5</t>
  </si>
  <si>
    <t>Location
-based</t>
  </si>
  <si>
    <t>Gas (total building) (location based)</t>
  </si>
  <si>
    <t>Electricity use - generation (total building) (location based)</t>
  </si>
  <si>
    <t>Electricity use - WTT Generated Scope 3 Indirect GHG (Landlord -controlled areas and Derwent London occupied floor area)</t>
  </si>
  <si>
    <t xml:space="preserve">    Water generated</t>
  </si>
  <si>
    <t>Table 6</t>
  </si>
  <si>
    <t xml:space="preserve">Project </t>
  </si>
  <si>
    <t>Embodied carbon footprint (tCO₂e)</t>
  </si>
  <si>
    <t>Intensity 
kgCO₂e/m²</t>
  </si>
  <si>
    <t>Scope</t>
  </si>
  <si>
    <t>Status</t>
  </si>
  <si>
    <t>Year completion</t>
  </si>
  <si>
    <t>Annual totals</t>
  </si>
  <si>
    <t>4-10 Pentonville Road</t>
  </si>
  <si>
    <t>Refurbishment</t>
  </si>
  <si>
    <t>Complete</t>
  </si>
  <si>
    <t>1 Page Street</t>
  </si>
  <si>
    <t>White Collar Factory</t>
  </si>
  <si>
    <t>New Build</t>
  </si>
  <si>
    <t>Brunel Building</t>
  </si>
  <si>
    <t>80 Charlotte Street</t>
  </si>
  <si>
    <t>19 Fitzroy Street</t>
  </si>
  <si>
    <t>Fit-Out</t>
  </si>
  <si>
    <t>3-5 Rathbone Place</t>
  </si>
  <si>
    <t>6-8 Greencoat Place</t>
  </si>
  <si>
    <t>DL78</t>
  </si>
  <si>
    <t>1 Soho Place</t>
  </si>
  <si>
    <t>3,073%</t>
  </si>
  <si>
    <t>2-4 Soho Place</t>
  </si>
  <si>
    <t xml:space="preserve">The Featherstone Building </t>
  </si>
  <si>
    <t>Francis House</t>
  </si>
  <si>
    <t>White Chapel Building - Part fit-out</t>
  </si>
  <si>
    <t>Tea Building Unit - Part fit-out</t>
  </si>
  <si>
    <t>43 Whitfield Street</t>
  </si>
  <si>
    <t>90 Whitfield Street Level - 2 Part fit-out</t>
  </si>
  <si>
    <t>90 Whitfield Street Reception</t>
  </si>
  <si>
    <t>Ground, first and third floor 171-172 TCR</t>
  </si>
  <si>
    <t>45 Whitfield Street</t>
  </si>
  <si>
    <t>76 Charlotte Street</t>
  </si>
  <si>
    <t>DL28</t>
  </si>
  <si>
    <t>Fit-out</t>
  </si>
  <si>
    <t>Tea Building 2.01- Part fit-out</t>
  </si>
  <si>
    <t>Tea Building 3.01- Part fit-out</t>
  </si>
  <si>
    <t>25 Baker Street</t>
  </si>
  <si>
    <t>Mid-Stage 5 (Estimate)</t>
  </si>
  <si>
    <t>Network Building</t>
  </si>
  <si>
    <t>All figures are upfront embodied carbon (A1-A5). For details on methodology refer to Environmental Basis of Reporting.</t>
  </si>
  <si>
    <t>Table 7</t>
  </si>
  <si>
    <t>Electricity (landlord controlled areas including onsite renewables)</t>
  </si>
  <si>
    <t>Floor area (m²)</t>
  </si>
  <si>
    <t>Electricity (tenant controlled areas)</t>
  </si>
  <si>
    <t>Energy (landlord controlled areas including onsite renewables)</t>
  </si>
  <si>
    <t>Total (landlord and tenant energy use)</t>
  </si>
  <si>
    <t>* Generated from on-site solar panels</t>
  </si>
  <si>
    <t>Table 8</t>
  </si>
  <si>
    <t>Total</t>
  </si>
  <si>
    <t>Table 9</t>
  </si>
  <si>
    <t>Electricity (Derwent London occupied areas)</t>
  </si>
  <si>
    <t>Gas (Derwent London occupied areas)</t>
  </si>
  <si>
    <t>Water (Derwent London occupied areas)</t>
  </si>
  <si>
    <t>Table 10</t>
  </si>
  <si>
    <t>Asset number</t>
  </si>
  <si>
    <t>Table 11</t>
  </si>
  <si>
    <t>Number of buildings</t>
  </si>
  <si>
    <t>Table 12</t>
  </si>
  <si>
    <t xml:space="preserve">Number of buildings </t>
  </si>
  <si>
    <t>Table 13</t>
  </si>
  <si>
    <t xml:space="preserve">Incineration (with energy recovery) (tonnes) </t>
  </si>
  <si>
    <t>Recycling (tonnes)</t>
  </si>
  <si>
    <t>Total (tonnes)</t>
  </si>
  <si>
    <t>Incineration (with energy recovery) (%)</t>
  </si>
  <si>
    <t>Table 14</t>
  </si>
  <si>
    <t>Recycling (%)</t>
  </si>
  <si>
    <t>Table 15</t>
  </si>
  <si>
    <t>Outstanding</t>
  </si>
  <si>
    <t>Excellent</t>
  </si>
  <si>
    <t>Very Good</t>
  </si>
  <si>
    <t>Projects delivered</t>
  </si>
  <si>
    <t>% of the investment portfolio floor area (NLA)</t>
  </si>
  <si>
    <t>No. of assets*</t>
  </si>
  <si>
    <t>Development projects</t>
  </si>
  <si>
    <t xml:space="preserve">% by investment portfolio floor area (NLA) </t>
  </si>
  <si>
    <t>No. of assets* currently on track to meet rating (rating yet to be confirmed)</t>
  </si>
  <si>
    <t>* assets may carry multiple certificates</t>
  </si>
  <si>
    <t>Table 16</t>
  </si>
  <si>
    <t>Platinum</t>
  </si>
  <si>
    <t>Gold</t>
  </si>
  <si>
    <t>Silver</t>
  </si>
  <si>
    <t>Table 19</t>
  </si>
  <si>
    <t>Rating</t>
  </si>
  <si>
    <t>% of floor Area (NIA)</t>
  </si>
  <si>
    <t>A</t>
  </si>
  <si>
    <t>B</t>
  </si>
  <si>
    <t>C</t>
  </si>
  <si>
    <t>D</t>
  </si>
  <si>
    <t>E</t>
  </si>
  <si>
    <t>Project</t>
  </si>
  <si>
    <t>Under review</t>
  </si>
  <si>
    <t>Exempt</t>
  </si>
  <si>
    <t>Carbon scope</t>
  </si>
  <si>
    <t>Description</t>
  </si>
  <si>
    <t>2024 DEFRA emissions factor</t>
  </si>
  <si>
    <t>Gas Generated Scope 1 GHG</t>
  </si>
  <si>
    <t>Scope 2/3</t>
  </si>
  <si>
    <t>Electricity Generated Scope 2 &amp; Scope 3 downstream leased assets GHG (location-based)</t>
  </si>
  <si>
    <t>Scope 2</t>
  </si>
  <si>
    <t>Electricity Generated Scope 2 GHG (market-based)</t>
  </si>
  <si>
    <t>Electricity WTT Generated Scope 3 Indirect GHG</t>
  </si>
  <si>
    <t>Electricity Scope 3 T&amp;D</t>
  </si>
  <si>
    <t>Electricity T&amp;D WTT Scope 3 Indirect GHG</t>
  </si>
  <si>
    <t>Gas WTT Generated Scope 3 Indirect GHG</t>
  </si>
  <si>
    <t>Water Supply (Category 1)</t>
  </si>
  <si>
    <t>Water Treatment (Category 5)</t>
  </si>
  <si>
    <t>Waste</t>
  </si>
  <si>
    <t>Employees</t>
  </si>
  <si>
    <t>Managed Portfolio</t>
  </si>
  <si>
    <t>Developments</t>
  </si>
  <si>
    <t>Refer to Health &amp; Safety - Basis of Reporting for details on methodology</t>
  </si>
  <si>
    <t>Strathkelvin Retail Park</t>
  </si>
  <si>
    <t>90 Whitfield St L5</t>
  </si>
  <si>
    <t>Henry Wood House Façade</t>
  </si>
  <si>
    <t xml:space="preserve">Tea Building 3.01 </t>
  </si>
  <si>
    <t xml:space="preserve">Stage 4 (Estimate) </t>
  </si>
  <si>
    <t>200 Ha being explored</t>
  </si>
  <si>
    <t>Carbon conversion factor table - 2025</t>
  </si>
  <si>
    <t>Embodied carbon accounted for in 2025, remaining to be reported at practical completion, please refer to basis of reporting</t>
  </si>
  <si>
    <t>2025 intensity kWh/m²</t>
  </si>
  <si>
    <t>2025 DEFRA emissions factor</t>
  </si>
  <si>
    <t>80 Goswell Road</t>
  </si>
  <si>
    <t>Easter Cadder</t>
  </si>
  <si>
    <t>Stephen St lvl LG &amp; 02</t>
  </si>
  <si>
    <t>Featherstone lvl 2 west</t>
  </si>
  <si>
    <t>1 Olivers Yard LL + L4</t>
  </si>
  <si>
    <t xml:space="preserve">Network (Stage 4 Esitmate) </t>
  </si>
  <si>
    <t>Featherstone Building L3 &amp; L4</t>
  </si>
  <si>
    <t>Middlesex House L3</t>
  </si>
  <si>
    <t>Tea Building - Unit 2.05</t>
  </si>
  <si>
    <t>Strategic priority</t>
  </si>
  <si>
    <t>Target</t>
  </si>
  <si>
    <t>Progress in 2025</t>
  </si>
  <si>
    <t xml:space="preserve">Minimum EPC 'A' for new builds. </t>
  </si>
  <si>
    <t>Promote circular economy and report breakdown of resource pathways between re-use on site, re-use offsite, refurbished and recycled</t>
  </si>
  <si>
    <t>4.5-star NABERS UK</t>
  </si>
  <si>
    <t>BREEAM Excellent</t>
  </si>
  <si>
    <t>LEED Gold (major new build projects)</t>
  </si>
  <si>
    <t>Home Quality Mark 4 stars (or better; residential development)</t>
  </si>
  <si>
    <t>15% biodiversity net gain</t>
  </si>
  <si>
    <t>Reduce absolute Scope 1 and 2 GHG emissions by 42% by 2030 (to 3,161 tCO2e), from a 2022 baseline</t>
  </si>
  <si>
    <t>Procure 100% renewable tariff – REGO-backed electricity and RGGO-backed gas – for our managed properties as per our RE100 commitment</t>
  </si>
  <si>
    <t>Ensure our managed portfolio achieves a minimum recycling rate of 75% and sends zero waste to landfill from properties for which we have waste management control</t>
  </si>
  <si>
    <t>Maintain mains water consumption intensity in the like-for-like managed portfolio below 0.50 m3/m2. Over the long-term, achieve a 10% reduction by 2030 to 0.48 m3/m2, from a 2019 baseline</t>
  </si>
  <si>
    <t>Review and implement actions from biodiversity survey where feasible</t>
  </si>
  <si>
    <t>Deliver another year of funding for the Derwent London Community Funds</t>
  </si>
  <si>
    <t>Further expand on the key themes within the Social Value Strategic Framework with the DL/Member team and supply chain</t>
  </si>
  <si>
    <t>Continue to develop our Scotland community engagement programme at our Easter Cadder site</t>
  </si>
  <si>
    <t>Deliver technical and knowledge sharing 'mini' presentations to support business-wide communication and collaboration</t>
  </si>
  <si>
    <t>Issue internal newsletters from D&amp;I Working Group and Responsibility Business Committee to increase awareness, and share progress and impact</t>
  </si>
  <si>
    <t>Analyse and act on results of 2024 employee ‘pulse survey’, and design and roll out sixth full employee survey in late-2025</t>
  </si>
  <si>
    <t>Deliver the 2025 employee health and wellbeing programme</t>
  </si>
  <si>
    <t>Further review and prioritise the recommendations from the Business Disability Forum self-assessment and repeat the assessment process</t>
  </si>
  <si>
    <t>Percentage (%)</t>
  </si>
  <si>
    <t>Topic</t>
  </si>
  <si>
    <t>Code</t>
  </si>
  <si>
    <t xml:space="preserve">Accounting Metric </t>
  </si>
  <si>
    <t>Unit of measure</t>
  </si>
  <si>
    <t>Reference and comments</t>
  </si>
  <si>
    <t>Energy management</t>
  </si>
  <si>
    <t>IF-RE-130a.1</t>
  </si>
  <si>
    <t>Energy consumption data coverage as a percentage of total floor area, by property subsector</t>
  </si>
  <si>
    <t>Percentage (%) by floor area</t>
  </si>
  <si>
    <t>IF-RE-130a.2</t>
  </si>
  <si>
    <t xml:space="preserve">1) Total energy consumed by portfolio area with data coverage, </t>
  </si>
  <si>
    <t xml:space="preserve">(2) percentage grid electricity, and </t>
  </si>
  <si>
    <t>(3) percentage renewable, by property subsector</t>
  </si>
  <si>
    <t>IF-RE-130a.3</t>
  </si>
  <si>
    <t>Like-for-like percentage change in energy consumption for the portfolio area with data coverage, by property subsector</t>
  </si>
  <si>
    <t>IF-RE-130a.4</t>
  </si>
  <si>
    <t>Percentage of eligible portfolio that (1) has obtained an energy rating and (2) is certified to ENERGY STAR, by property subsector</t>
  </si>
  <si>
    <t>IF-RE-130a.5</t>
  </si>
  <si>
    <t>Description of how building energy management considerations are integrated into property investment analysis and operational strategy</t>
  </si>
  <si>
    <t>Water management</t>
  </si>
  <si>
    <t>IF-RE-140a.1</t>
  </si>
  <si>
    <t>Water withdrawal data coverage as a percentage of (1) total floor area and (2) floor area in regions with high or extremely high baseline water stress, by property subsector</t>
  </si>
  <si>
    <t>IF-RE-140a.2</t>
  </si>
  <si>
    <t>1) Total water withdrawn by portfolio area with data coverage and (2) percentage in regions with high or extremely high baseline water stress, by property subsector</t>
  </si>
  <si>
    <t>Thousand cubic metres (m³), Percentage (%)</t>
  </si>
  <si>
    <t>IF-RE-140a.3</t>
  </si>
  <si>
    <t>Like-for-like percentage change in water withdrawn for portfolio area with data coverage, by property subsector</t>
  </si>
  <si>
    <t>IF-RE-140a.4</t>
  </si>
  <si>
    <t>Description of water management risks and discussion of strategies and practices to mitigate those risks</t>
  </si>
  <si>
    <t>Management of tenant sustainability impacts</t>
  </si>
  <si>
    <t>IF-RE-410a.1</t>
  </si>
  <si>
    <t>1) Percentage of new leases that contain a cost recovery clause for resource efficiency related capital improvements and (2) associated leased floor area, by property subsector</t>
  </si>
  <si>
    <t>Percentage (%) by floor area, square metre (m2)</t>
  </si>
  <si>
    <t>IF-RE-410a.2</t>
  </si>
  <si>
    <t>Percentage of tenants that are separately metered or sub-metered for (1) grid electricity consumption and (2) water withdrawals</t>
  </si>
  <si>
    <t>IF-RE-410a.3</t>
  </si>
  <si>
    <t>Discussion of approach to measuring, incentivising, and improving sustainability impacts of tenants</t>
  </si>
  <si>
    <t>Occupier engagement is a key part of our Net Zero Carbon Pathway.  We undertake a wide range of activities to support our occupiers, such as:</t>
  </si>
  <si>
    <t>IF-RE-450a.1</t>
  </si>
  <si>
    <t>Area of properties located in 100-year flood zones</t>
  </si>
  <si>
    <t>IF-RE-450a.2</t>
  </si>
  <si>
    <t>Description of climate change risk exposure analysis, degree of systematic portfolio exposure, and strategies for mitigating risks</t>
  </si>
  <si>
    <t>Activity metrics</t>
  </si>
  <si>
    <t>IF-RE-000.A</t>
  </si>
  <si>
    <t>Number of assets, by property subsector</t>
  </si>
  <si>
    <t>Number</t>
  </si>
  <si>
    <t>IF-RE-000.B</t>
  </si>
  <si>
    <t>Leasable floor area, by property subsector</t>
  </si>
  <si>
    <t>IF-RE-000.C</t>
  </si>
  <si>
    <t>Percentage of indirectly managed assets, by property subsector</t>
  </si>
  <si>
    <t>IF-RE-000.D</t>
  </si>
  <si>
    <t>Average occupancy rate, by property subsector</t>
  </si>
  <si>
    <r>
      <t>[1]</t>
    </r>
    <r>
      <rPr>
        <sz val="8"/>
        <color theme="1"/>
        <rFont val="Arial"/>
        <family val="2"/>
      </rPr>
      <t xml:space="preserve"> According to the World Resource Institute’s Water Risk Atlas tool – Aqueduct (Aqueduct Water Risk Atlas (wri.org))</t>
    </r>
  </si>
  <si>
    <t>Our standard form of lease includes various sustainability/resource efficienty-related clauses</t>
  </si>
  <si>
    <t>1) Close to 100% of our occupiers are sub-metered for electricity. Our current electricity reporting is done via floor area apportionment. Following completion of our portfolio-wide sub-metering installation project in 2024, we will review moving to a sub-metered reporting approach</t>
  </si>
  <si>
    <t>• Hosting green forums in our multi-occupied properties</t>
  </si>
  <si>
    <t>• Providing guidance notes on energy and water reduction</t>
  </si>
  <si>
    <t>• Providing data on energy use to help occupiers benchmark their performance</t>
  </si>
  <si>
    <t>• Providing input on company certifications such as B Corp and Planet Mark</t>
  </si>
  <si>
    <t>• One-to-one meetings to build conversations about their own sustainability aspirations</t>
  </si>
  <si>
    <t>In addition to the above we have also strengthened our standard form of lease, licence to alter and tenant fit-out guide with specific net zero-related aspects</t>
  </si>
  <si>
    <t>Kilowatt-hour (kWh), percentage (%)</t>
  </si>
  <si>
    <t>EPRA Measure</t>
  </si>
  <si>
    <t>Environmental Sustainability Performance Measures</t>
  </si>
  <si>
    <t>EPRA Code</t>
  </si>
  <si>
    <t>Definition</t>
  </si>
  <si>
    <t>Landlord Grid electricity consumption</t>
  </si>
  <si>
    <t>Electricity use across our managed portfolio (landlord/common areas) - annual kWh</t>
  </si>
  <si>
    <t>Onsite renewable electricity consumption</t>
  </si>
  <si>
    <t>Electricity use across our managed portfolio (onsite renewables) - annual kWh</t>
  </si>
  <si>
    <t>DL Occupied Grid electricity consumption</t>
  </si>
  <si>
    <t>Electricity use across our managed portfolio (landlord occupied areas) - annual kWh</t>
  </si>
  <si>
    <t>Tenant Grid electricity consumption</t>
  </si>
  <si>
    <t>Electricity use across our total managed portfolio (tenant occupied areas) - annual kWh</t>
  </si>
  <si>
    <t>Total electricity consumption</t>
  </si>
  <si>
    <t>Electricity use across our total managed portfolio</t>
  </si>
  <si>
    <t>Like-for-like landlord grid electricity consumption</t>
  </si>
  <si>
    <t>Energy use across our like-for-like portfolio (landlord/common areas) - annual kWh</t>
  </si>
  <si>
    <t>Like for Like Onsite renewable electricity consumption</t>
  </si>
  <si>
    <t>Electricity use across our like for like portfolio (onsite renewables) - annual kWh</t>
  </si>
  <si>
    <t>Like for Like DL Occupied grid electricity consumption</t>
  </si>
  <si>
    <t>Electricity use across our like for like portfolio (landlord occupied areas) - annual kWh</t>
  </si>
  <si>
    <t>Like for Like Tenant grid electricity consumption</t>
  </si>
  <si>
    <t>Electricity use across our like for like portfolio (tenant occupied areas) - annual kWh</t>
  </si>
  <si>
    <t>Total like for like electricity consumption</t>
  </si>
  <si>
    <t>Electricity use across our like for like portfolio</t>
  </si>
  <si>
    <t>Total fuel consumption</t>
  </si>
  <si>
    <t>Fuel use (gas, oil, biomass) across our managed portfolio (landlord/common areas) - annual kWh</t>
  </si>
  <si>
    <t>Like-for-like total fuel consumption</t>
  </si>
  <si>
    <t>Fuel use (gas, oil, biomass) use across our like-for-like portfolio (landlord/common areas) - annual kWh</t>
  </si>
  <si>
    <t>Building energy intensity</t>
  </si>
  <si>
    <t>Energy-Int</t>
  </si>
  <si>
    <t>Total direct greenhouse gas (GHG) emissions</t>
  </si>
  <si>
    <t>Total managed portfolio emissions (landlord influenced portfolio emissions); a total of gas Scope 1 emissions - annual metric tonnes CO2e</t>
  </si>
  <si>
    <t>Total indirect greenhouse gas (GHG) emissions</t>
  </si>
  <si>
    <t>Total managed portfolio emissions (landlord influenced portfolio emissions); Scope 2 energy-use - annual metric tonnes CO2e</t>
  </si>
  <si>
    <t>Like-for-like total direct greenhouse gas (GHG) emissions</t>
  </si>
  <si>
    <t>Like-for-like emissions (landlord influenced portfolio emissions, building related only); Scope 1 energy-use - annual metric tonnes CO2e</t>
  </si>
  <si>
    <t>Like-for-like total indirect greenhouse gas (GHG) emissions</t>
  </si>
  <si>
    <t>Like-for-like emissions (landlord influenced portfolio emissions, building related only); Scope 2 energy-use - annual metric tonnes CO2e</t>
  </si>
  <si>
    <t>Greenhouse gas (GHG) intensity from building energy consumption</t>
  </si>
  <si>
    <t>Building water intensity</t>
  </si>
  <si>
    <t>Total weight of waste by disposal route</t>
  </si>
  <si>
    <t>Waste generated across our total managed portfolio - annual metric tonnes and proportion by disposal route</t>
  </si>
  <si>
    <t>Like-for-like total weight of waste by disposal route</t>
  </si>
  <si>
    <t>Waste generated across our like-for-like portfolio - annual metric tonnes and proportion by disposal route</t>
  </si>
  <si>
    <t>Total district heating &amp; cooling consumption</t>
  </si>
  <si>
    <t>Like-for-like total district heating &amp; cooling consumption</t>
  </si>
  <si>
    <t>Total water consumption
(water withdrawn from municipal supplies)</t>
  </si>
  <si>
    <t>Like-for-like total water consumption
(water withdrawn from municipal supplies)</t>
  </si>
  <si>
    <t>Number of sustainably certified assets</t>
  </si>
  <si>
    <t>Cert-Tot Type</t>
  </si>
  <si>
    <t>Please see our data section download.
Sheet 10 tables 15-16</t>
  </si>
  <si>
    <t>GRI code</t>
  </si>
  <si>
    <t>302-1</t>
  </si>
  <si>
    <t>302-3</t>
  </si>
  <si>
    <t>302-2</t>
  </si>
  <si>
    <t>Elec-Abs</t>
  </si>
  <si>
    <t>Elec-LfL</t>
  </si>
  <si>
    <t>DH&amp;C-Abs</t>
  </si>
  <si>
    <t>DH&amp;C-LfL</t>
  </si>
  <si>
    <t>Fuels-Abs</t>
  </si>
  <si>
    <t>Fuels-LfL</t>
  </si>
  <si>
    <t>GHG-Dir-Abs</t>
  </si>
  <si>
    <t>GHG-Indir-Abs (Location Based)</t>
  </si>
  <si>
    <t>GHG-Dir-Abs (LfL)</t>
  </si>
  <si>
    <t>GHG-Indir-Abs (Location Based) (LfL)</t>
  </si>
  <si>
    <t>GHG-Int</t>
  </si>
  <si>
    <t>Water-Abs</t>
  </si>
  <si>
    <t>Water-LfL</t>
  </si>
  <si>
    <t>Water-Int</t>
  </si>
  <si>
    <t>Waste-Abs</t>
  </si>
  <si>
    <t>Waste-Lfl</t>
  </si>
  <si>
    <t>305-2 &amp; 305-3</t>
  </si>
  <si>
    <t>305-1</t>
  </si>
  <si>
    <t>305-4</t>
  </si>
  <si>
    <t>303-3-a &amp; 303-5-a</t>
  </si>
  <si>
    <t>306-3 &amp; 306-4</t>
  </si>
  <si>
    <t>Social performance measures</t>
  </si>
  <si>
    <t>Diversity-Pay Gender pay ratio</t>
  </si>
  <si>
    <t>H&amp;S-Emp Employee H&amp;S (injury rate, absentee rate and no. of work-related fatalities)</t>
  </si>
  <si>
    <t>H&amp;S-Asset Asset H&amp;S assessments (% of assets)</t>
  </si>
  <si>
    <t>H&amp;S-Comp Asset H&amp;S compliance (no. of incidents)</t>
  </si>
  <si>
    <t>Comty-Eng Community engagement, impact assessments and development programmes</t>
  </si>
  <si>
    <t>405-1</t>
  </si>
  <si>
    <t>405-2</t>
  </si>
  <si>
    <t>401-1</t>
  </si>
  <si>
    <t>403-9</t>
  </si>
  <si>
    <t>416-1</t>
  </si>
  <si>
    <t>416-2</t>
  </si>
  <si>
    <t>413-1</t>
  </si>
  <si>
    <t>Governance performance measures</t>
  </si>
  <si>
    <t>Gov-Board Composition of the highest governance body (total no.)</t>
  </si>
  <si>
    <t>Gov-Selec Process for nominating and selecting the highest governance body (narrative on process)</t>
  </si>
  <si>
    <t>Gov-Col Process for managing conflicts of interest (narrative on process)</t>
  </si>
  <si>
    <t>2-9</t>
  </si>
  <si>
    <t>2-10</t>
  </si>
  <si>
    <t>2-15</t>
  </si>
  <si>
    <t>As we have fewer than 250 employees, we are not obliged by The Equality Act 2010 (Gender Pay Gap Information) Regulations 2017 to disclose our gender pay information</t>
  </si>
  <si>
    <t>None of our properties are connected to or benefit
from district heating and cooling</t>
  </si>
  <si>
    <t>n/a</t>
  </si>
  <si>
    <t>Measure</t>
  </si>
  <si>
    <t>Meaure</t>
  </si>
  <si>
    <t>EPRA</t>
  </si>
  <si>
    <t>SASB</t>
  </si>
  <si>
    <t>Targets</t>
  </si>
  <si>
    <t>14 EPRA</t>
  </si>
  <si>
    <t>15 SASB</t>
  </si>
  <si>
    <t>16 Targets</t>
  </si>
  <si>
    <t>Stage 4 Estimate</t>
  </si>
  <si>
    <t>MEP</t>
  </si>
  <si>
    <t>Mid-Stage 5 (estimate)</t>
  </si>
  <si>
    <t>Stephen St - MEP project</t>
  </si>
  <si>
    <t>Lochfaulds</t>
  </si>
  <si>
    <t xml:space="preserve">25 Baker Street: 4.5 Stars 
For future schemes, we are targeting BREEAM Residential Excellent
50 Baker Street: Excellent </t>
  </si>
  <si>
    <t>Focus was on Scottish portfolio: part of the land was designated as a Site of Special Scientific Interest (SSSI); transitioning to more sustainable farming practices</t>
  </si>
  <si>
    <t>New three-year funding model in place, with £450,000 funding committed for 2025-2027</t>
  </si>
  <si>
    <t>Long service award enhanced and employee recognition programme introduced</t>
  </si>
  <si>
    <t>All employees offered 1-1 health checks. Hosted ‘lunch and learn’ sessions covering wide range of health and wellbeing topics</t>
  </si>
  <si>
    <t>Scope 3 downstream leased assets emissions per square metre</t>
  </si>
  <si>
    <t>kgCO₂e/m²</t>
  </si>
  <si>
    <t>kgCO₂e/£m</t>
  </si>
  <si>
    <t xml:space="preserve">72% achieved
</t>
  </si>
  <si>
    <t>0.47 m3/m2 achieved
6% from 2019</t>
  </si>
  <si>
    <t>tCO₂e/£m turnover</t>
  </si>
  <si>
    <t>1) See energy use – Sheet 5, table 7</t>
  </si>
  <si>
    <t>3) 99.93% of our purchased electricity is from renewable tariffs backed by REGOs.</t>
  </si>
  <si>
    <t>Scope 1 &amp; 2 emissions intensity (kgCO₂e/m²)</t>
  </si>
  <si>
    <t>Lost time days</t>
  </si>
  <si>
    <t>Totals</t>
  </si>
  <si>
    <t>1) See water use – Sheet 8, table11</t>
  </si>
  <si>
    <t>See EPC breakdown – Sheet 11, table 19</t>
  </si>
  <si>
    <t>See like-for-like energy use – Sheet 5, table 8</t>
  </si>
  <si>
    <t>See like-for-like water use – Sheet 8 Table 12</t>
  </si>
  <si>
    <t>Person hours worked</t>
  </si>
  <si>
    <t>Near miss</t>
  </si>
  <si>
    <t>Dangerous occurrences</t>
  </si>
  <si>
    <t>Improvement notices</t>
  </si>
  <si>
    <t>Prohibition notices</t>
  </si>
  <si>
    <t>Severity rate</t>
  </si>
  <si>
    <t>Data Report 2025</t>
  </si>
  <si>
    <r>
      <t>Managed portfolio landlord &amp; tenant emissions tCO</t>
    </r>
    <r>
      <rPr>
        <b/>
        <vertAlign val="subscript"/>
        <sz val="12"/>
        <color theme="0"/>
        <rFont val="Tenorite"/>
        <family val="2"/>
        <scheme val="minor"/>
      </rPr>
      <t>2</t>
    </r>
    <r>
      <rPr>
        <b/>
        <sz val="12"/>
        <color theme="0"/>
        <rFont val="Tenorite"/>
        <family val="2"/>
        <scheme val="minor"/>
      </rPr>
      <t>e</t>
    </r>
  </si>
  <si>
    <r>
      <t>Like-for-like portfolio landlord &amp; tenant emissions tCO</t>
    </r>
    <r>
      <rPr>
        <b/>
        <vertAlign val="subscript"/>
        <sz val="12"/>
        <color theme="0"/>
        <rFont val="Tenorite"/>
        <scheme val="minor"/>
      </rPr>
      <t>2</t>
    </r>
    <r>
      <rPr>
        <b/>
        <sz val="12"/>
        <color theme="0"/>
        <rFont val="Tenorite"/>
        <scheme val="minor"/>
      </rPr>
      <t>e</t>
    </r>
  </si>
  <si>
    <r>
      <t>m</t>
    </r>
    <r>
      <rPr>
        <vertAlign val="superscript"/>
        <sz val="12"/>
        <color theme="1"/>
        <rFont val="Tenorite"/>
        <scheme val="minor"/>
      </rPr>
      <t>3</t>
    </r>
    <r>
      <rPr>
        <sz val="12"/>
        <color theme="1"/>
        <rFont val="Tenorite"/>
        <scheme val="minor"/>
      </rPr>
      <t>/m</t>
    </r>
    <r>
      <rPr>
        <vertAlign val="superscript"/>
        <sz val="12"/>
        <color theme="1"/>
        <rFont val="Tenorite"/>
        <scheme val="minor"/>
      </rPr>
      <t>2</t>
    </r>
  </si>
  <si>
    <r>
      <t>10% reduction by 2030 to 0.48m</t>
    </r>
    <r>
      <rPr>
        <vertAlign val="superscript"/>
        <sz val="12"/>
        <color theme="1"/>
        <rFont val="Tenorite"/>
        <scheme val="minor"/>
      </rPr>
      <t>3</t>
    </r>
    <r>
      <rPr>
        <sz val="12"/>
        <color theme="1"/>
        <rFont val="Tenorite"/>
        <scheme val="minor"/>
      </rPr>
      <t>/m</t>
    </r>
    <r>
      <rPr>
        <vertAlign val="superscript"/>
        <sz val="12"/>
        <color theme="1"/>
        <rFont val="Tenorite"/>
        <scheme val="minor"/>
      </rPr>
      <t>2</t>
    </r>
  </si>
  <si>
    <r>
      <t>kgCO</t>
    </r>
    <r>
      <rPr>
        <vertAlign val="subscript"/>
        <sz val="12"/>
        <color theme="1"/>
        <rFont val="Tenorite"/>
        <scheme val="minor"/>
      </rPr>
      <t>2</t>
    </r>
    <r>
      <rPr>
        <sz val="12"/>
        <color theme="1"/>
        <rFont val="Tenorite"/>
        <scheme val="minor"/>
      </rPr>
      <t>e/m</t>
    </r>
    <r>
      <rPr>
        <vertAlign val="superscript"/>
        <sz val="12"/>
        <color theme="1"/>
        <rFont val="Tenorite"/>
        <scheme val="minor"/>
      </rPr>
      <t>2</t>
    </r>
  </si>
  <si>
    <r>
      <t>tCO</t>
    </r>
    <r>
      <rPr>
        <vertAlign val="subscript"/>
        <sz val="12"/>
        <color theme="1"/>
        <rFont val="Tenorite"/>
        <scheme val="minor"/>
      </rPr>
      <t>2</t>
    </r>
    <r>
      <rPr>
        <sz val="12"/>
        <color theme="1"/>
        <rFont val="Tenorite"/>
        <scheme val="minor"/>
      </rPr>
      <t>e</t>
    </r>
  </si>
  <si>
    <r>
      <t>kgCO</t>
    </r>
    <r>
      <rPr>
        <vertAlign val="subscript"/>
        <sz val="12"/>
        <color theme="1"/>
        <rFont val="Tenorite"/>
        <scheme val="minor"/>
      </rPr>
      <t>2</t>
    </r>
    <r>
      <rPr>
        <sz val="12"/>
        <color theme="1"/>
        <rFont val="Tenorite"/>
        <scheme val="minor"/>
      </rPr>
      <t>e/kWh</t>
    </r>
  </si>
  <si>
    <r>
      <t>kgCO2e/m</t>
    </r>
    <r>
      <rPr>
        <vertAlign val="superscript"/>
        <sz val="12"/>
        <color theme="1"/>
        <rFont val="Tenorite"/>
        <scheme val="minor"/>
      </rPr>
      <t>3</t>
    </r>
  </si>
  <si>
    <r>
      <t>kgCO</t>
    </r>
    <r>
      <rPr>
        <vertAlign val="subscript"/>
        <sz val="12"/>
        <color theme="1"/>
        <rFont val="Tenorite"/>
        <scheme val="minor"/>
      </rPr>
      <t>2</t>
    </r>
    <r>
      <rPr>
        <sz val="12"/>
        <color theme="1"/>
        <rFont val="Tenorite"/>
        <scheme val="minor"/>
      </rPr>
      <t>e/m</t>
    </r>
    <r>
      <rPr>
        <vertAlign val="superscript"/>
        <sz val="12"/>
        <color theme="1"/>
        <rFont val="Tenorite"/>
        <scheme val="minor"/>
      </rPr>
      <t>3</t>
    </r>
  </si>
  <si>
    <r>
      <t>kgCO</t>
    </r>
    <r>
      <rPr>
        <vertAlign val="subscript"/>
        <sz val="12"/>
        <color theme="1"/>
        <rFont val="Tenorite"/>
        <scheme val="minor"/>
      </rPr>
      <t>2</t>
    </r>
    <r>
      <rPr>
        <sz val="12"/>
        <color theme="1"/>
        <rFont val="Tenorite"/>
        <scheme val="minor"/>
      </rPr>
      <t>e/t</t>
    </r>
  </si>
  <si>
    <r>
      <t>Energy use across our total managed portfolio (landlord/common areas) - kWh per m</t>
    </r>
    <r>
      <rPr>
        <vertAlign val="superscript"/>
        <sz val="12"/>
        <color theme="1"/>
        <rFont val="Tenorite"/>
      </rPr>
      <t>2</t>
    </r>
  </si>
  <si>
    <r>
      <t>Energy use across our total managed portfolio (landlord &amp; tenants) - kWh per m</t>
    </r>
    <r>
      <rPr>
        <vertAlign val="superscript"/>
        <sz val="12"/>
        <color theme="1"/>
        <rFont val="Tenorite"/>
      </rPr>
      <t>2</t>
    </r>
  </si>
  <si>
    <r>
      <t>Intensity (Scopes 1 &amp; 2) per m</t>
    </r>
    <r>
      <rPr>
        <vertAlign val="superscript"/>
        <sz val="12"/>
        <color theme="1"/>
        <rFont val="Tenorite"/>
      </rPr>
      <t xml:space="preserve">2 </t>
    </r>
    <r>
      <rPr>
        <sz val="12"/>
        <color theme="1"/>
        <rFont val="Tenorite"/>
      </rPr>
      <t xml:space="preserve"> - kgCO2e/m</t>
    </r>
    <r>
      <rPr>
        <vertAlign val="superscript"/>
        <sz val="12"/>
        <color theme="1"/>
        <rFont val="Tenorite"/>
      </rPr>
      <t>2</t>
    </r>
    <r>
      <rPr>
        <sz val="12"/>
        <color theme="1"/>
        <rFont val="Tenorite"/>
      </rPr>
      <t>/year</t>
    </r>
  </si>
  <si>
    <r>
      <t>Intensity (Scopes 1 &amp; 2) per m</t>
    </r>
    <r>
      <rPr>
        <vertAlign val="superscript"/>
        <sz val="12"/>
        <color theme="1"/>
        <rFont val="Tenorite"/>
      </rPr>
      <t>2</t>
    </r>
    <r>
      <rPr>
        <sz val="12"/>
        <color theme="1"/>
        <rFont val="Tenorite"/>
      </rPr>
      <t xml:space="preserve">/£m fair market value </t>
    </r>
  </si>
  <si>
    <r>
      <t>Intensity (Scopes 1 &amp; 2) per m</t>
    </r>
    <r>
      <rPr>
        <vertAlign val="superscript"/>
        <sz val="12"/>
        <color theme="1"/>
        <rFont val="Tenorite"/>
      </rPr>
      <t>2</t>
    </r>
    <r>
      <rPr>
        <sz val="12"/>
        <color theme="1"/>
        <rFont val="Tenorite"/>
      </rPr>
      <t>/£m turnover</t>
    </r>
  </si>
  <si>
    <r>
      <t>Water use across our total managed portfolio (excluding retail consumption) - annual m</t>
    </r>
    <r>
      <rPr>
        <vertAlign val="superscript"/>
        <sz val="12"/>
        <color theme="1"/>
        <rFont val="Tenorite"/>
      </rPr>
      <t>3</t>
    </r>
  </si>
  <si>
    <r>
      <t>Water use across our like-for-like portfolio (excluding retail consumption) - annual m</t>
    </r>
    <r>
      <rPr>
        <vertAlign val="superscript"/>
        <sz val="12"/>
        <color theme="1"/>
        <rFont val="Tenorite"/>
      </rPr>
      <t>3</t>
    </r>
  </si>
  <si>
    <r>
      <t>Water use across our total managed portfolio (excluding retail consumption) - m</t>
    </r>
    <r>
      <rPr>
        <vertAlign val="superscript"/>
        <sz val="12"/>
        <color theme="1"/>
        <rFont val="Tenorite"/>
      </rPr>
      <t>3</t>
    </r>
    <r>
      <rPr>
        <sz val="12"/>
        <color theme="1"/>
        <rFont val="Tenorite"/>
      </rPr>
      <t>/m</t>
    </r>
    <r>
      <rPr>
        <vertAlign val="superscript"/>
        <sz val="12"/>
        <color theme="1"/>
        <rFont val="Tenorite"/>
      </rPr>
      <t>2</t>
    </r>
    <r>
      <rPr>
        <sz val="12"/>
        <color theme="1"/>
        <rFont val="Tenorite"/>
      </rPr>
      <t>/year</t>
    </r>
  </si>
  <si>
    <r>
      <t>Percentage (%) by floor area (m</t>
    </r>
    <r>
      <rPr>
        <vertAlign val="superscript"/>
        <sz val="10"/>
        <color theme="1"/>
        <rFont val="Tenorite"/>
        <scheme val="minor"/>
      </rPr>
      <t>2</t>
    </r>
    <r>
      <rPr>
        <sz val="10"/>
        <color theme="1"/>
        <rFont val="Tenorite"/>
        <scheme val="minor"/>
      </rPr>
      <t>)</t>
    </r>
  </si>
  <si>
    <r>
      <t>Square metre (m</t>
    </r>
    <r>
      <rPr>
        <vertAlign val="superscript"/>
        <sz val="10"/>
        <color theme="1"/>
        <rFont val="Tenorite"/>
        <scheme val="minor"/>
      </rPr>
      <t>2</t>
    </r>
    <r>
      <rPr>
        <sz val="10"/>
        <color theme="1"/>
        <rFont val="Tenorite"/>
        <scheme val="minor"/>
      </rPr>
      <t>)</t>
    </r>
  </si>
  <si>
    <t>2) 100% of water withdrawn (consumed) within the managed portfolio is in a high water stress area</t>
  </si>
  <si>
    <t>Climate change
adaptation</t>
  </si>
  <si>
    <t xml:space="preserve">All contracts on renewable tariffs at end of 2025. </t>
  </si>
  <si>
    <t>Year End Status</t>
  </si>
  <si>
    <t xml:space="preserve">
Designing &amp; delivering
buildings responsibly</t>
  </si>
  <si>
    <t xml:space="preserve">
Managing our assets responsibly</t>
  </si>
  <si>
    <t xml:space="preserve">
Creating value in the community
for our wider stakeholders</t>
  </si>
  <si>
    <t xml:space="preserve">
Engaging &amp; developing
our employees</t>
  </si>
  <si>
    <r>
      <rPr>
        <b/>
        <sz val="10"/>
        <color theme="1"/>
        <rFont val="Tenorite"/>
      </rPr>
      <t>Achieved</t>
    </r>
    <r>
      <rPr>
        <sz val="10"/>
        <color theme="1"/>
        <rFont val="Tenorite"/>
      </rPr>
      <t xml:space="preserve">
Easter Cadder: A+
25 Baker Street and Network: A
</t>
    </r>
    <r>
      <rPr>
        <b/>
        <sz val="10"/>
        <color theme="1"/>
        <rFont val="Tenorite"/>
      </rPr>
      <t>On track</t>
    </r>
    <r>
      <rPr>
        <sz val="10"/>
        <color theme="1"/>
        <rFont val="Tenorite"/>
      </rPr>
      <t xml:space="preserve">
Holden House, 50 Baker Street and Greencoat &amp; Gordon House: A (target)</t>
    </r>
  </si>
  <si>
    <r>
      <rPr>
        <b/>
        <sz val="10"/>
        <color theme="1"/>
        <rFont val="Tenorite"/>
      </rPr>
      <t>On track</t>
    </r>
    <r>
      <rPr>
        <sz val="10"/>
        <color theme="1"/>
        <rFont val="Tenorite"/>
      </rPr>
      <t xml:space="preserve">
25 Baker Street and Network now moving into operational NABERS phase, and are on-track to achieve 4.5 Stars. </t>
    </r>
  </si>
  <si>
    <r>
      <rPr>
        <b/>
        <sz val="10"/>
        <color theme="1"/>
        <rFont val="Tenorite"/>
      </rPr>
      <t xml:space="preserve">Achieved </t>
    </r>
    <r>
      <rPr>
        <sz val="10"/>
        <color theme="1"/>
        <rFont val="Tenorite"/>
      </rPr>
      <t xml:space="preserve">
25 Baker Street: Outstanding
Network: Outstanding (at design stage) 
</t>
    </r>
    <r>
      <rPr>
        <b/>
        <sz val="10"/>
        <color theme="1"/>
        <rFont val="Tenorite"/>
      </rPr>
      <t>On track (design stage)</t>
    </r>
    <r>
      <rPr>
        <sz val="10"/>
        <color theme="1"/>
        <rFont val="Tenorite"/>
      </rPr>
      <t xml:space="preserve">
Holden House: Outstanding
50 Baker Street: Outstanding</t>
    </r>
  </si>
  <si>
    <t>2025 Progress</t>
  </si>
  <si>
    <t>Table 17</t>
  </si>
  <si>
    <t>Table 18</t>
  </si>
  <si>
    <t>Sustainability Accounting Standards Board (SASB)</t>
  </si>
  <si>
    <t>Real Estate Metrics Index</t>
  </si>
  <si>
    <t>42% reduction by 2030 in Scope 1 &amp; 2 carbon emissions as a percentage from a 2022 baseline (SBTi)</t>
  </si>
  <si>
    <t>Water use per square metre across managed portfolio</t>
  </si>
  <si>
    <t>Minor injuries</t>
  </si>
  <si>
    <t>Lost time injuries</t>
  </si>
  <si>
    <t>Fatalities</t>
  </si>
  <si>
    <t>Injury rate</t>
  </si>
  <si>
    <t>Lost day rate</t>
  </si>
  <si>
    <t>Document Compliance % score 
(Quarter Average)</t>
  </si>
  <si>
    <t>2) 99.74% of electricity consumed was purchased from the grid</t>
  </si>
  <si>
    <t>By floor area, 6% – Horseferry House SW1, 1 Page Street SW1 and 230 Blackfriars Road SE1 of our London portfolio is located within a 1-in-100-year flood zone and 7% of our Scottish portfolio</t>
  </si>
  <si>
    <t>34% of our assets are indirectly managed</t>
  </si>
  <si>
    <t>272,835*</t>
  </si>
  <si>
    <t>1,008,304*</t>
  </si>
  <si>
    <r>
      <t>*</t>
    </r>
    <r>
      <rPr>
        <sz val="10"/>
        <color rgb="FFED5C57"/>
        <rFont val="Tenorite"/>
        <scheme val="minor"/>
      </rPr>
      <t> </t>
    </r>
    <r>
      <rPr>
        <sz val="10"/>
        <color rgb="FF000000"/>
        <rFont val="Tenorite"/>
        <scheme val="minor"/>
      </rPr>
      <t>Denotes that person hour worked for 'Employees includes 'Derwent Lounges', but does not include Building Manager's and 'Caledonian Properties' employees' working hours, which are subtracted from submitted internal 'Employees' data and added to 'Managed Portfolio' data</t>
    </r>
  </si>
  <si>
    <t>Over the year 6 charities have been provided with complimentary space at our Lounges to host staff away days, report launches and have board meetings</t>
  </si>
  <si>
    <t>11 community groups have been supported during 2025, including a youth work charity based in Lambhill Glasgow, with close proximity to our new develompent at Lochfaulds Solar Park.</t>
  </si>
  <si>
    <r>
      <t xml:space="preserve">27,315 </t>
    </r>
    <r>
      <rPr>
        <b/>
        <vertAlign val="superscript"/>
        <sz val="12"/>
        <color theme="1"/>
        <rFont val="Tenorite"/>
        <scheme val="minor"/>
      </rPr>
      <t>(a)</t>
    </r>
  </si>
  <si>
    <r>
      <t xml:space="preserve">27 </t>
    </r>
    <r>
      <rPr>
        <vertAlign val="superscript"/>
        <sz val="12"/>
        <color theme="1"/>
        <rFont val="Tenorite"/>
        <scheme val="minor"/>
      </rPr>
      <t>(a)</t>
    </r>
  </si>
  <si>
    <r>
      <t>7</t>
    </r>
    <r>
      <rPr>
        <vertAlign val="superscript"/>
        <sz val="12"/>
        <color theme="1"/>
        <rFont val="Tenorite"/>
        <scheme val="minor"/>
      </rPr>
      <t>(a)</t>
    </r>
  </si>
  <si>
    <r>
      <t>4</t>
    </r>
    <r>
      <rPr>
        <vertAlign val="superscript"/>
        <sz val="12"/>
        <color theme="1"/>
        <rFont val="Tenorite"/>
        <scheme val="minor"/>
      </rPr>
      <t>(a)</t>
    </r>
  </si>
  <si>
    <r>
      <t>1</t>
    </r>
    <r>
      <rPr>
        <vertAlign val="superscript"/>
        <sz val="12"/>
        <color theme="1"/>
        <rFont val="Tenorite"/>
        <scheme val="minor"/>
      </rPr>
      <t>(a)</t>
    </r>
  </si>
  <si>
    <r>
      <t>0</t>
    </r>
    <r>
      <rPr>
        <vertAlign val="superscript"/>
        <sz val="12"/>
        <color theme="1"/>
        <rFont val="Tenorite"/>
        <scheme val="minor"/>
      </rPr>
      <t>(a)</t>
    </r>
  </si>
  <si>
    <r>
      <t>11.76</t>
    </r>
    <r>
      <rPr>
        <vertAlign val="superscript"/>
        <sz val="12"/>
        <color theme="1"/>
        <rFont val="Tenorite"/>
        <scheme val="minor"/>
      </rPr>
      <t>(a)</t>
    </r>
  </si>
  <si>
    <r>
      <t>5.66</t>
    </r>
    <r>
      <rPr>
        <vertAlign val="superscript"/>
        <sz val="12"/>
        <color theme="1"/>
        <rFont val="Tenorite"/>
        <scheme val="minor"/>
      </rPr>
      <t>(a)</t>
    </r>
  </si>
  <si>
    <r>
      <t>1.74</t>
    </r>
    <r>
      <rPr>
        <vertAlign val="superscript"/>
        <sz val="12"/>
        <color theme="1"/>
        <rFont val="Tenorite"/>
        <scheme val="minor"/>
      </rPr>
      <t>(a)</t>
    </r>
  </si>
  <si>
    <r>
      <t>0.44</t>
    </r>
    <r>
      <rPr>
        <vertAlign val="superscript"/>
        <sz val="12"/>
        <color theme="1"/>
        <rFont val="Tenorite"/>
        <scheme val="minor"/>
      </rPr>
      <t>(a)</t>
    </r>
  </si>
  <si>
    <r>
      <t>98.00</t>
    </r>
    <r>
      <rPr>
        <vertAlign val="superscript"/>
        <sz val="12"/>
        <color theme="1"/>
        <rFont val="Tenorite"/>
        <scheme val="minor"/>
      </rPr>
      <t>(a)</t>
    </r>
  </si>
  <si>
    <t>Waste to landfill (%)</t>
  </si>
  <si>
    <r>
      <t>Number of carbon offsets retired (tCO</t>
    </r>
    <r>
      <rPr>
        <vertAlign val="subscript"/>
        <sz val="12"/>
        <color theme="1"/>
        <rFont val="Tenorite"/>
        <scheme val="minor"/>
      </rPr>
      <t>2</t>
    </r>
    <r>
      <rPr>
        <sz val="12"/>
        <color theme="1"/>
        <rFont val="Tenorite"/>
        <scheme val="minor"/>
      </rPr>
      <t>e)</t>
    </r>
  </si>
  <si>
    <t>See Table 6</t>
  </si>
  <si>
    <t>Total Scope 2 emissions - location based</t>
  </si>
  <si>
    <r>
      <t xml:space="preserve"> Total energy intensity </t>
    </r>
    <r>
      <rPr>
        <b/>
        <vertAlign val="superscript"/>
        <sz val="12"/>
        <color theme="1"/>
        <rFont val="Tenorite"/>
        <scheme val="minor"/>
      </rPr>
      <t>(a)</t>
    </r>
  </si>
  <si>
    <t>Total Scope 1 emissions</t>
  </si>
  <si>
    <t>Total Scope 2 emissions - market-based</t>
  </si>
  <si>
    <t>Total  Scope 3 emissions</t>
  </si>
  <si>
    <t>Total Scopes 1, 2 &amp; 3 emissions</t>
  </si>
  <si>
    <t>Selected metrics in the table below have been subject to independent limited assurance by PwC as indicated in the previous tabs</t>
  </si>
  <si>
    <r>
      <t>m</t>
    </r>
    <r>
      <rPr>
        <vertAlign val="superscript"/>
        <sz val="12"/>
        <color theme="1"/>
        <rFont val="Tenorite"/>
        <scheme val="minor"/>
      </rPr>
      <t>2</t>
    </r>
  </si>
  <si>
    <r>
      <t>kWh/m</t>
    </r>
    <r>
      <rPr>
        <b/>
        <vertAlign val="superscript"/>
        <sz val="12"/>
        <color theme="1"/>
        <rFont val="Tenorite"/>
        <scheme val="minor"/>
      </rPr>
      <t>2</t>
    </r>
    <r>
      <rPr>
        <b/>
        <sz val="12"/>
        <color theme="1"/>
        <rFont val="Tenorite"/>
        <scheme val="minor"/>
      </rPr>
      <t>/year</t>
    </r>
  </si>
  <si>
    <t>Floor area</t>
  </si>
  <si>
    <t>Use</t>
  </si>
  <si>
    <t>Electricity (total grid)</t>
  </si>
  <si>
    <t>Electricity (onsite renewable) *</t>
  </si>
  <si>
    <t>Normalised floor area for intensity</t>
  </si>
  <si>
    <t>Total electricity use</t>
  </si>
  <si>
    <t>Total gas use</t>
  </si>
  <si>
    <t>Total energy use</t>
  </si>
  <si>
    <t>Energy intensity</t>
  </si>
  <si>
    <t>Intensity</t>
  </si>
  <si>
    <t>Floor area all</t>
  </si>
  <si>
    <t>Normalised floor area</t>
  </si>
  <si>
    <t>Intensity (excluding retail)</t>
  </si>
  <si>
    <t>Total water use</t>
  </si>
  <si>
    <r>
      <t>m</t>
    </r>
    <r>
      <rPr>
        <b/>
        <vertAlign val="superscript"/>
        <sz val="12"/>
        <color theme="1"/>
        <rFont val="Tenorite"/>
        <scheme val="minor"/>
      </rPr>
      <t>3</t>
    </r>
  </si>
  <si>
    <r>
      <t>m</t>
    </r>
    <r>
      <rPr>
        <b/>
        <vertAlign val="superscript"/>
        <sz val="12"/>
        <color theme="1"/>
        <rFont val="Tenorite"/>
        <scheme val="minor"/>
      </rPr>
      <t>3</t>
    </r>
    <r>
      <rPr>
        <b/>
        <sz val="12"/>
        <color theme="1"/>
        <rFont val="Tenorite"/>
        <scheme val="minor"/>
      </rPr>
      <t>/m</t>
    </r>
    <r>
      <rPr>
        <b/>
        <vertAlign val="superscript"/>
        <sz val="12"/>
        <color theme="1"/>
        <rFont val="Tenorite"/>
        <scheme val="minor"/>
      </rPr>
      <t>2</t>
    </r>
  </si>
  <si>
    <t>RIDDORs (TOTAL)</t>
  </si>
  <si>
    <t>RIDDOR AFR (TOTAL)</t>
  </si>
  <si>
    <t>RIDDORs (Direct)</t>
  </si>
  <si>
    <t>RIDDOR AFR (Direct)</t>
  </si>
  <si>
    <t>Refer to TCFD Page 86 of our 2025 Report &amp; Accounts</t>
  </si>
  <si>
    <t>2025 Report &amp; Accounts page 171</t>
  </si>
  <si>
    <t>2025 Report &amp; Accounts page 81, and Tab 13 Table 19</t>
  </si>
  <si>
    <t>2025 Report &amp; Accounts page 80-81</t>
  </si>
  <si>
    <t>2025 Report &amp; Accounts page 78</t>
  </si>
  <si>
    <t>2025 Report &amp; Accounts page 76-77</t>
  </si>
  <si>
    <t>2025 Report &amp; Accounts page 138</t>
  </si>
  <si>
    <t>2025 Report &amp; Accounts page 124 and 134</t>
  </si>
  <si>
    <t>2025 Report &amp; Accounts page 118, 138-141</t>
  </si>
  <si>
    <t>Two newsletters published by D&amp;I Working Group, providing updates on Group D&amp;I priorities as well as recent and future initiatives</t>
  </si>
  <si>
    <r>
      <t xml:space="preserve">All new build projects (commercial office) to achieve upfront (A1-A5; RICS v1) embodied carbon intensity of: ≤600 kgCO2e/m2 (completing from 2025) and ≤500 kgCO2e/m2 (completing from 2030)
</t>
    </r>
    <r>
      <rPr>
        <i/>
        <sz val="10"/>
        <color theme="1"/>
        <rFont val="Tenorite"/>
      </rPr>
      <t xml:space="preserve">
2026 target: As per above, with demolition reported separately.</t>
    </r>
  </si>
  <si>
    <r>
      <rPr>
        <b/>
        <sz val="10"/>
        <color theme="1"/>
        <rFont val="Tenorite"/>
      </rPr>
      <t xml:space="preserve">On track </t>
    </r>
    <r>
      <rPr>
        <sz val="10"/>
        <color theme="1"/>
        <rFont val="Tenorite"/>
      </rPr>
      <t xml:space="preserve">54% reduction achieved by 2025
</t>
    </r>
    <r>
      <rPr>
        <i/>
        <sz val="10"/>
        <color theme="1"/>
        <rFont val="Tenorite"/>
      </rPr>
      <t>We published an update to our Net Zero
Carbon Pathway in December. Our
CRREM-aligned 2030 energy intensity
target of 123 kWh/sqm is equivalent to a
26% reduction compared to our 2019
baseline of 166 kWh/sqm.</t>
    </r>
  </si>
  <si>
    <r>
      <t xml:space="preserve">Achieve a 46% reduction in energy intensity by 2030 (to 90 kWh/sqm), from a 2019 baseline, across our managed portfolio
</t>
    </r>
    <r>
      <rPr>
        <i/>
        <sz val="10"/>
        <color theme="1"/>
        <rFont val="Tenorite"/>
      </rPr>
      <t xml:space="preserve">
2026 Target: 26% reduction by 2030 (to 123 kWh/m2) CRREM-aligned</t>
    </r>
  </si>
  <si>
    <r>
      <rPr>
        <b/>
        <sz val="10"/>
        <color theme="1"/>
        <rFont val="Tenorite"/>
      </rPr>
      <t xml:space="preserve">On track
</t>
    </r>
    <r>
      <rPr>
        <sz val="10"/>
        <color theme="1"/>
        <rFont val="Tenorite"/>
      </rPr>
      <t>25 Baker Street Gold
Network: Platinum 
Holden House: Platinum
50 Baker Street: Platinum</t>
    </r>
  </si>
  <si>
    <r>
      <rPr>
        <b/>
        <sz val="10"/>
        <color theme="1"/>
        <rFont val="Tenorite"/>
      </rPr>
      <t>Achieved</t>
    </r>
    <r>
      <rPr>
        <sz val="10"/>
        <color theme="1"/>
        <rFont val="Tenorite"/>
      </rPr>
      <t xml:space="preserve">
25 Baker Street: 180% 
Network: 110%
</t>
    </r>
    <r>
      <rPr>
        <b/>
        <sz val="10"/>
        <color theme="1"/>
        <rFont val="Tenorite"/>
      </rPr>
      <t>On track</t>
    </r>
    <r>
      <rPr>
        <sz val="10"/>
        <color theme="1"/>
        <rFont val="Tenorite"/>
      </rPr>
      <t xml:space="preserve">
Holden House: 210%
50 Baker Street: 273%</t>
    </r>
  </si>
  <si>
    <t>See our TCFD disclosure on pages 86 in our 2025 Report &amp; Accounts</t>
  </si>
  <si>
    <r>
      <t>25 Baker Street (inc 30 GP &amp; 100GS)</t>
    </r>
    <r>
      <rPr>
        <b/>
        <vertAlign val="superscript"/>
        <sz val="12"/>
        <color theme="1"/>
        <rFont val="Tenorite"/>
        <scheme val="minor"/>
      </rPr>
      <t>1</t>
    </r>
  </si>
  <si>
    <t>1 Baker St intensity relates to commercial elements only</t>
  </si>
  <si>
    <t>See page 32 for EPRA vacancy rate in our 2025 Report &amp; Accounts</t>
  </si>
  <si>
    <t>See our Environment Basis of Reporting p22 of our 2025 Responsibility Report for the composition of our investment and managed portfolios</t>
  </si>
  <si>
    <t>See our Environment Basis of Reporting p22 of our 2025 Responsibility report for the composition of our investment and managed portfolios</t>
  </si>
  <si>
    <t xml:space="preserve">% of all-electric buildings in managed portfolio </t>
  </si>
  <si>
    <r>
      <t xml:space="preserve">Water management is integrated into our approach to the design, delivery and operation of our assets. Further details of how we approach this can be found in our Responsible Development Framework  and Responsible Asset Framework.  Likewise, we have water targets for our new developments and managed buildings designed to assist us in driving down water usage.  Water risk is also included in our physical climate risk assessments, details of which can be found in our latest TCFD disclosure p86 of our 2025 Report &amp; Accounts.  </t>
    </r>
    <r>
      <rPr>
        <sz val="10"/>
        <color theme="6" tint="-0.249977111117893"/>
        <rFont val="Tenorite"/>
        <family val="2"/>
        <scheme val="minor"/>
      </rPr>
      <t>https://www.derwentlondon.com/responsibility/environmental/designing-buildings-managing-assets</t>
    </r>
  </si>
  <si>
    <r>
      <rPr>
        <b/>
        <sz val="10"/>
        <color theme="1"/>
        <rFont val="Tenorite"/>
      </rPr>
      <t>Achieved</t>
    </r>
    <r>
      <rPr>
        <sz val="10"/>
        <color theme="1"/>
        <rFont val="Tenorite"/>
      </rPr>
      <t xml:space="preserve">
25 Baker Street: 594 kgCO</t>
    </r>
    <r>
      <rPr>
        <vertAlign val="subscript"/>
        <sz val="10"/>
        <color theme="1"/>
        <rFont val="Tenorite"/>
      </rPr>
      <t>2</t>
    </r>
    <r>
      <rPr>
        <sz val="10"/>
        <color theme="1"/>
        <rFont val="Tenorite"/>
      </rPr>
      <t>e/sqm
Network: 532 kgCO</t>
    </r>
    <r>
      <rPr>
        <vertAlign val="subscript"/>
        <sz val="10"/>
        <color theme="1"/>
        <rFont val="Tenorite"/>
      </rPr>
      <t>2</t>
    </r>
    <r>
      <rPr>
        <sz val="10"/>
        <color theme="1"/>
        <rFont val="Tenorite"/>
      </rPr>
      <t xml:space="preserve">e/sqm
</t>
    </r>
    <r>
      <rPr>
        <b/>
        <sz val="10"/>
        <color theme="1"/>
        <rFont val="Tenorite"/>
      </rPr>
      <t xml:space="preserve">On track
</t>
    </r>
    <r>
      <rPr>
        <sz val="10"/>
        <color theme="1"/>
        <rFont val="Tenorite"/>
      </rPr>
      <t>Greencoat and Gordon House: &lt;250 kgCO</t>
    </r>
    <r>
      <rPr>
        <vertAlign val="subscript"/>
        <sz val="10"/>
        <color theme="1"/>
        <rFont val="Tenorite"/>
      </rPr>
      <t>2</t>
    </r>
    <r>
      <rPr>
        <sz val="10"/>
        <color theme="1"/>
        <rFont val="Tenorite"/>
      </rPr>
      <t>e/sqm (Refurb target 350 kgCO</t>
    </r>
    <r>
      <rPr>
        <vertAlign val="subscript"/>
        <sz val="10"/>
        <color theme="1"/>
        <rFont val="Tenorite"/>
      </rPr>
      <t>2</t>
    </r>
    <r>
      <rPr>
        <sz val="10"/>
        <color theme="1"/>
        <rFont val="Tenorite"/>
      </rPr>
      <t>e/sqm)
Holden House: c.590 kgCO</t>
    </r>
    <r>
      <rPr>
        <vertAlign val="subscript"/>
        <sz val="10"/>
        <color theme="1"/>
        <rFont val="Tenorite"/>
      </rPr>
      <t>2</t>
    </r>
    <r>
      <rPr>
        <sz val="10"/>
        <color theme="1"/>
        <rFont val="Tenorite"/>
      </rPr>
      <t>e/sqm
50 Baker Street: c.530 kgCO</t>
    </r>
    <r>
      <rPr>
        <vertAlign val="subscript"/>
        <sz val="10"/>
        <color theme="1"/>
        <rFont val="Tenorite"/>
      </rPr>
      <t>2</t>
    </r>
    <r>
      <rPr>
        <sz val="10"/>
        <color theme="1"/>
        <rFont val="Tenorite"/>
      </rPr>
      <t>e/sqm</t>
    </r>
  </si>
  <si>
    <t xml:space="preserve">Material Index embedded across portfolio supporting circular economy strategy. 
44% average retention &amp; re-use achieved on rolling refurbishments.
£100,000 ‘funding in-kind’ through donated materials 
c.500 tonnes have been donated or brokered
Expecting &gt;7% retention &amp; re-use on site for Holden House, Greencoat &amp; Gordon House and 50 Baker Street. </t>
  </si>
  <si>
    <r>
      <rPr>
        <b/>
        <sz val="10"/>
        <color theme="1"/>
        <rFont val="Tenorite"/>
      </rPr>
      <t xml:space="preserve">In progress </t>
    </r>
    <r>
      <rPr>
        <sz val="10"/>
        <color theme="1"/>
        <rFont val="Tenorite"/>
      </rPr>
      <t xml:space="preserve">
18% reduction by 2025</t>
    </r>
  </si>
  <si>
    <t>Diversity-Emp Employee gender diversity (% of employees)</t>
  </si>
  <si>
    <t>Emp-Turnover Employee turnover and retention (total number and rate)</t>
  </si>
  <si>
    <t>(a)</t>
  </si>
  <si>
    <t>Total energy intensity</t>
  </si>
  <si>
    <t>Recycling rate across managed portfolio %</t>
  </si>
  <si>
    <t>Total Scope 3 emissions</t>
  </si>
  <si>
    <t>Total energy landlord</t>
  </si>
  <si>
    <t>Total energy Intensity</t>
  </si>
  <si>
    <t>Recycling rate across managed portfolio (%)</t>
  </si>
  <si>
    <t>Selected 2025 metrics denoted with an (a) have been subject to independent limited assurance by PricewaterhouseCoopers LLP (PwC) in accordance with the ISAE 3000 (Revised) Standard. The Health and Safety Basis of Reporting and PwC's assurance report can be found in the 2025 Responsibility Report</t>
  </si>
  <si>
    <t>Selected 2025 metrics, denoted with an (a), have been subject to independent limited assurance by PricewaterhouseCoopers LLP (PwC) in accordance with ISAE 3000 (Revised) and ISAE 3410 Standards. Our Environmental Basis of Reporting and PwC's assurance report can be found in the 2025 Responsibility Report</t>
  </si>
  <si>
    <t>Electricity intensity</t>
  </si>
  <si>
    <t>Gas intensity</t>
  </si>
  <si>
    <t>Electricity intensity across like-for-like portfolio</t>
  </si>
  <si>
    <t>Gas intensity across like-for-like portfolio</t>
  </si>
  <si>
    <t>2. Capital goods (embodied carbon)</t>
  </si>
  <si>
    <t>Being 
investigated</t>
  </si>
  <si>
    <t>Total Scope 2 emissions - 
market-based</t>
  </si>
  <si>
    <t>Total Scope 2 emissions - 
location-based</t>
  </si>
  <si>
    <t>Electricity use - WTT Generated Scope 3 Indirect GHG (Landlord-controlled areas and Derwent London occupied floor area)*</t>
  </si>
  <si>
    <t>Our standard form of lease includes various sustainability/resource 
efficiency-related clauses</t>
  </si>
  <si>
    <r>
      <t xml:space="preserve">Energy management is integrated into our approach in the design, delivery and operation of our assets. Further details of how we approach this can be found in our Responsible Development Brief, Responsible Asset Framework and our Net Zero Carbon Pathway. We also have energy targets for our existing buildings, and targeting NABERS UK ratings for new developments and major refurbishments will assist us in driving down energy usage. 
 </t>
    </r>
    <r>
      <rPr>
        <sz val="10"/>
        <color theme="6" tint="-0.249977111117893"/>
        <rFont val="Tenorite"/>
        <family val="2"/>
        <scheme val="minor"/>
      </rPr>
      <t>https://www.derwentlondon.com/responsibility/environmental/designing-buildings-managing-assets</t>
    </r>
  </si>
  <si>
    <t>1) See water use – Sheet 8,Table 11</t>
  </si>
  <si>
    <t>2) 100% of water withdrawn (consumed) with the managed portfolio is in a high-water stress area.</t>
  </si>
  <si>
    <t xml:space="preserve">2) Occupier water use is apportioned by floor area with limited sub-metering. </t>
  </si>
  <si>
    <t>Several initiatives implemented in response to initial BDF self-assessment, including workplace adjustments to support disabled employees, improved accessibility to our buildings (supported by third party specialist) and provision 
of autism awareness training for front of house staff and reception teams. We improved our score by nearly 28% in our second BDF self-assessment.</t>
  </si>
  <si>
    <t>In addition to technical skills workshops, ‘Lunchtime conversations with Directors’ was launched to foster open and informal dialogue between employees across 
a range of levels and Directors.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</si>
</sst>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0_-;\-* #,##0_-;_-* &quot;-&quot;_-;_-@_-"/>
    <numFmt numFmtId="43" formatCode="_-* #,##0.00_-;\-* #,##0.00_-;_-* &quot;-&quot;??_-;_-@_-"/>
    <numFmt numFmtId="164" formatCode="_(* #,##0.00_);_(* \(#,##0.00\);_(* &quot;-&quot;??_);_(@_)"/>
    <numFmt numFmtId="165" formatCode="&quot;Table &quot;##"/>
    <numFmt numFmtId="166" formatCode="_-* #,##0_-;\-* #,##0_-;_-* &quot;-&quot;??_-;_-@_-"/>
    <numFmt numFmtId="167" formatCode="0.00000"/>
    <numFmt numFmtId="168" formatCode="0.0"/>
    <numFmt numFmtId="169" formatCode="_-\ #,##0_-;\-* #,##0_-;_-* &quot;-&quot;??_-;_-@_-"/>
    <numFmt numFmtId="170" formatCode="_-* #,##0_-"/>
    <numFmt numFmtId="171" formatCode="_-* #,##0"/>
    <numFmt numFmtId="172" formatCode="#,##0%"/>
    <numFmt numFmtId="173" formatCode="#,##0.0%"/>
    <numFmt numFmtId="174" formatCode="_(* #,##0_);_(* \(#,##0\);_(* &quot;-&quot;??_);_(@_)"/>
    <numFmt numFmtId="175" formatCode="0.000%"/>
    <numFmt numFmtId="176" formatCode="0.0%"/>
    <numFmt numFmtId="177" formatCode="_-* #,##0.00000_-;\-* #,##0.00000_-;_-* &quot;-&quot;??_-;_-@_-"/>
    <numFmt numFmtId="178" formatCode="#,##0.0"/>
    <numFmt numFmtId="179" formatCode="_-* #,##0.0000_-;\-* #,##0.0000_-;_-* &quot;-&quot;??_-;_-@_-"/>
    <numFmt numFmtId="180" formatCode="#,##0;\(#,##0\)"/>
    <numFmt numFmtId="181" formatCode="0\ &quot;(A)&quot;"/>
    <numFmt numFmtId="182" formatCode="0\³"/>
    <numFmt numFmtId="183" formatCode="0.000"/>
    <numFmt numFmtId="184" formatCode="\£#,##0"/>
    <numFmt numFmtId="185" formatCode="0.0000000"/>
    <numFmt numFmtId="186" formatCode="0.000000000"/>
  </numFmts>
  <fonts count="70" x14ac:knownFonts="1">
    <font>
      <sz val="11"/>
      <color theme="1"/>
      <name val="Tenorite"/>
      <family val="2"/>
      <scheme val="minor"/>
    </font>
    <font>
      <sz val="12"/>
      <color theme="1"/>
      <name val="Tenorite"/>
      <family val="2"/>
      <scheme val="minor"/>
    </font>
    <font>
      <b/>
      <sz val="11"/>
      <name val="Arial"/>
      <family val="2"/>
    </font>
    <font>
      <sz val="12"/>
      <color theme="1"/>
      <name val="Tenorite"/>
      <family val="2"/>
      <scheme val="minor"/>
    </font>
    <font>
      <sz val="12"/>
      <name val="Tenorite"/>
      <family val="2"/>
      <scheme val="minor"/>
    </font>
    <font>
      <sz val="11"/>
      <color theme="1"/>
      <name val="Tenorite"/>
      <family val="2"/>
      <scheme val="minor"/>
    </font>
    <font>
      <sz val="10"/>
      <color theme="1"/>
      <name val="Tenorite"/>
      <family val="2"/>
      <scheme val="minor"/>
    </font>
    <font>
      <b/>
      <sz val="12"/>
      <color theme="1"/>
      <name val="Tenorite"/>
      <family val="2"/>
      <scheme val="minor"/>
    </font>
    <font>
      <b/>
      <sz val="12"/>
      <name val="Tenorite"/>
      <family val="2"/>
      <scheme val="minor"/>
    </font>
    <font>
      <b/>
      <sz val="12"/>
      <color theme="0"/>
      <name val="Tenorite"/>
      <family val="2"/>
      <scheme val="minor"/>
    </font>
    <font>
      <vertAlign val="superscript"/>
      <sz val="12"/>
      <color theme="1"/>
      <name val="Tenorite"/>
      <family val="2"/>
      <scheme val="minor"/>
    </font>
    <font>
      <sz val="10"/>
      <color theme="1"/>
      <name val="Segoe UI"/>
      <family val="2"/>
    </font>
    <font>
      <sz val="12"/>
      <color rgb="FF114E5E"/>
      <name val="Tenorite"/>
      <family val="2"/>
      <scheme val="minor"/>
    </font>
    <font>
      <sz val="12"/>
      <color rgb="FF114E5E"/>
      <name val="Rockwell"/>
      <family val="1"/>
    </font>
    <font>
      <sz val="12"/>
      <color theme="1"/>
      <name val="Tenorite"/>
    </font>
    <font>
      <sz val="12"/>
      <color rgb="FF114E5E"/>
      <name val="Tenorite"/>
    </font>
    <font>
      <b/>
      <sz val="12"/>
      <color theme="1"/>
      <name val="Tenorite"/>
    </font>
    <font>
      <vertAlign val="superscript"/>
      <sz val="12"/>
      <color theme="1"/>
      <name val="Tenorite"/>
    </font>
    <font>
      <sz val="20"/>
      <color theme="1"/>
      <name val="Rockwell"/>
      <family val="1"/>
      <scheme val="major"/>
    </font>
    <font>
      <sz val="14"/>
      <color theme="3"/>
      <name val="Tenorite"/>
      <scheme val="minor"/>
    </font>
    <font>
      <sz val="11"/>
      <color theme="1"/>
      <name val="Rockwell"/>
      <family val="1"/>
      <scheme val="major"/>
    </font>
    <font>
      <b/>
      <sz val="12"/>
      <color theme="1"/>
      <name val="Tenorite"/>
      <scheme val="minor"/>
    </font>
    <font>
      <b/>
      <sz val="12"/>
      <name val="Tenorite"/>
      <scheme val="minor"/>
    </font>
    <font>
      <sz val="14"/>
      <color theme="10"/>
      <name val="Tenorite"/>
      <family val="2"/>
      <scheme val="minor"/>
    </font>
    <font>
      <vertAlign val="superscript"/>
      <sz val="12"/>
      <color theme="1"/>
      <name val="Tenorite"/>
      <scheme val="minor"/>
    </font>
    <font>
      <vertAlign val="subscript"/>
      <sz val="12"/>
      <color theme="1"/>
      <name val="Tenorite"/>
      <scheme val="minor"/>
    </font>
    <font>
      <b/>
      <vertAlign val="superscript"/>
      <sz val="12"/>
      <color theme="1"/>
      <name val="Tenorite"/>
      <scheme val="minor"/>
    </font>
    <font>
      <sz val="10"/>
      <color theme="1"/>
      <name val="Tenorite"/>
      <scheme val="minor"/>
    </font>
    <font>
      <sz val="12"/>
      <color theme="1"/>
      <name val="Tenorite"/>
      <scheme val="minor"/>
    </font>
    <font>
      <vertAlign val="subscript"/>
      <sz val="14"/>
      <color theme="10"/>
      <name val="Tenorite"/>
      <scheme val="minor"/>
    </font>
    <font>
      <vertAlign val="superscript"/>
      <sz val="8"/>
      <color theme="1"/>
      <name val="Arial"/>
      <family val="2"/>
    </font>
    <font>
      <sz val="8"/>
      <color theme="1"/>
      <name val="Arial"/>
      <family val="2"/>
    </font>
    <font>
      <sz val="11"/>
      <color theme="1"/>
      <name val="Arial"/>
      <family val="2"/>
    </font>
    <font>
      <sz val="11"/>
      <color theme="1"/>
      <name val="Tenorite"/>
      <scheme val="minor"/>
    </font>
    <font>
      <vertAlign val="superscript"/>
      <sz val="11"/>
      <color theme="1"/>
      <name val="Tenorite"/>
    </font>
    <font>
      <sz val="12"/>
      <color theme="0"/>
      <name val="Tenorite"/>
    </font>
    <font>
      <b/>
      <sz val="12"/>
      <color theme="0"/>
      <name val="Tenorite"/>
    </font>
    <font>
      <sz val="12"/>
      <color theme="1"/>
      <name val="Arial"/>
      <family val="2"/>
    </font>
    <font>
      <sz val="10"/>
      <name val="Tenorite"/>
      <scheme val="minor"/>
    </font>
    <font>
      <sz val="20"/>
      <color rgb="FF3F4A35"/>
      <name val="Rockwell"/>
      <family val="1"/>
      <scheme val="major"/>
    </font>
    <font>
      <sz val="11"/>
      <color rgb="FF3F4A35"/>
      <name val="Rockwell"/>
      <family val="1"/>
    </font>
    <font>
      <sz val="11"/>
      <color rgb="FF3F4A35"/>
      <name val="Rockwell"/>
      <family val="1"/>
      <scheme val="major"/>
    </font>
    <font>
      <sz val="12"/>
      <color theme="0"/>
      <name val="Tenorite"/>
      <family val="2"/>
      <scheme val="minor"/>
    </font>
    <font>
      <sz val="11"/>
      <name val="Tenorite"/>
      <family val="2"/>
      <scheme val="minor"/>
    </font>
    <font>
      <b/>
      <vertAlign val="subscript"/>
      <sz val="12"/>
      <color theme="0"/>
      <name val="Tenorite"/>
      <family val="2"/>
      <scheme val="minor"/>
    </font>
    <font>
      <b/>
      <sz val="12"/>
      <color theme="0"/>
      <name val="Tenorite"/>
      <scheme val="minor"/>
    </font>
    <font>
      <b/>
      <vertAlign val="subscript"/>
      <sz val="12"/>
      <color theme="0"/>
      <name val="Tenorite"/>
      <scheme val="minor"/>
    </font>
    <font>
      <sz val="12"/>
      <color theme="0"/>
      <name val="Tenorite"/>
      <scheme val="minor"/>
    </font>
    <font>
      <b/>
      <sz val="11"/>
      <color theme="0"/>
      <name val="Tenorite"/>
      <scheme val="minor"/>
    </font>
    <font>
      <vertAlign val="superscript"/>
      <sz val="10"/>
      <color theme="1"/>
      <name val="Tenorite"/>
      <scheme val="minor"/>
    </font>
    <font>
      <b/>
      <sz val="12"/>
      <color rgb="FF5F6451"/>
      <name val="Rockwell"/>
      <family val="1"/>
      <scheme val="major"/>
    </font>
    <font>
      <sz val="10"/>
      <color theme="1"/>
      <name val="Tenorite"/>
    </font>
    <font>
      <b/>
      <sz val="10"/>
      <color theme="1"/>
      <name val="Tenorite"/>
    </font>
    <font>
      <sz val="12"/>
      <name val="Tenorite"/>
      <scheme val="minor"/>
    </font>
    <font>
      <sz val="10"/>
      <color rgb="FFED5C57"/>
      <name val="Tenorite"/>
      <scheme val="minor"/>
    </font>
    <font>
      <sz val="10"/>
      <color rgb="FF000000"/>
      <name val="Tenorite"/>
      <scheme val="minor"/>
    </font>
    <font>
      <b/>
      <vertAlign val="superscript"/>
      <sz val="12"/>
      <color theme="1"/>
      <name val="Tenorite"/>
    </font>
    <font>
      <i/>
      <sz val="10"/>
      <color theme="1"/>
      <name val="Tenorite"/>
    </font>
    <font>
      <sz val="12"/>
      <color rgb="FFFF0000"/>
      <name val="Tenorite"/>
    </font>
    <font>
      <b/>
      <sz val="9.5"/>
      <color rgb="FF000000"/>
      <name val="Segoe UI"/>
      <family val="2"/>
    </font>
    <font>
      <sz val="12"/>
      <color rgb="FFFF0000"/>
      <name val="Tenorite"/>
      <scheme val="minor"/>
    </font>
    <font>
      <sz val="12"/>
      <color rgb="FFFF0000"/>
      <name val="Tenorite"/>
      <family val="2"/>
      <scheme val="minor"/>
    </font>
    <font>
      <sz val="11"/>
      <color rgb="FFFF0000"/>
      <name val="Arial"/>
      <family val="2"/>
    </font>
    <font>
      <sz val="11"/>
      <color rgb="FF7030A0"/>
      <name val="Arial"/>
      <family val="2"/>
    </font>
    <font>
      <sz val="12"/>
      <name val="Tenorite"/>
    </font>
    <font>
      <sz val="10"/>
      <color theme="10"/>
      <name val="Tenorite"/>
      <family val="2"/>
      <scheme val="minor"/>
    </font>
    <font>
      <sz val="10"/>
      <color theme="6" tint="-0.249977111117893"/>
      <name val="Tenorite"/>
      <family val="2"/>
      <scheme val="minor"/>
    </font>
    <font>
      <b/>
      <sz val="12"/>
      <color rgb="FF3C3C3B"/>
      <name val="Tenorite"/>
    </font>
    <font>
      <sz val="12"/>
      <color rgb="FF3C3C3B"/>
      <name val="Tenorite"/>
    </font>
    <font>
      <vertAlign val="subscript"/>
      <sz val="10"/>
      <color theme="1"/>
      <name val="Tenorite"/>
    </font>
  </fonts>
  <fills count="9">
    <fill>
      <patternFill patternType="none"/>
    </fill>
    <fill>
      <patternFill patternType="gray125"/>
    </fill>
    <fill>
      <patternFill patternType="solid">
        <fgColor theme="3"/>
        <bgColor indexed="64"/>
      </patternFill>
    </fill>
    <fill>
      <patternFill patternType="solid">
        <fgColor theme="3" tint="0.59996337778862885"/>
        <bgColor indexed="64"/>
      </patternFill>
    </fill>
    <fill>
      <patternFill patternType="solid">
        <fgColor theme="0"/>
        <bgColor indexed="64"/>
      </patternFill>
    </fill>
    <fill>
      <patternFill patternType="solid">
        <fgColor rgb="FFEFF4F2"/>
        <bgColor indexed="64"/>
      </patternFill>
    </fill>
    <fill>
      <patternFill patternType="solid">
        <fgColor rgb="FF5F6451"/>
        <bgColor indexed="64"/>
      </patternFill>
    </fill>
    <fill>
      <patternFill patternType="solid">
        <fgColor rgb="FFE3E0D8"/>
        <bgColor indexed="64"/>
      </patternFill>
    </fill>
    <fill>
      <patternFill patternType="solid">
        <fgColor theme="8"/>
        <bgColor indexed="64"/>
      </patternFill>
    </fill>
  </fills>
  <borders count="22">
    <border>
      <left/>
      <right/>
      <top/>
      <bottom/>
      <diagonal/>
    </border>
    <border>
      <left style="medium">
        <color indexed="64"/>
      </left>
      <right/>
      <top/>
      <bottom/>
      <diagonal/>
    </border>
    <border>
      <left/>
      <right/>
      <top style="medium">
        <color theme="2"/>
      </top>
      <bottom style="medium">
        <color theme="2"/>
      </bottom>
      <diagonal/>
    </border>
    <border>
      <left/>
      <right/>
      <top/>
      <bottom style="thin">
        <color rgb="FF114E5E"/>
      </bottom>
      <diagonal/>
    </border>
    <border>
      <left/>
      <right/>
      <top style="medium">
        <color theme="2"/>
      </top>
      <bottom style="thin">
        <color rgb="FF114E5E"/>
      </bottom>
      <diagonal/>
    </border>
    <border>
      <left/>
      <right/>
      <top style="thin">
        <color rgb="FF114E5E"/>
      </top>
      <bottom style="thin">
        <color rgb="FF114E5E"/>
      </bottom>
      <diagonal/>
    </border>
    <border>
      <left/>
      <right/>
      <top/>
      <bottom style="thin">
        <color theme="4"/>
      </bottom>
      <diagonal/>
    </border>
    <border>
      <left/>
      <right/>
      <top style="thin">
        <color theme="4"/>
      </top>
      <bottom style="thin">
        <color theme="4"/>
      </bottom>
      <diagonal/>
    </border>
    <border>
      <left/>
      <right/>
      <top style="medium">
        <color theme="2"/>
      </top>
      <bottom/>
      <diagonal/>
    </border>
    <border>
      <left/>
      <right/>
      <top style="thin">
        <color theme="4"/>
      </top>
      <bottom/>
      <diagonal/>
    </border>
    <border>
      <left/>
      <right/>
      <top style="thin">
        <color theme="4"/>
      </top>
      <bottom style="thin">
        <color auto="1"/>
      </bottom>
      <diagonal/>
    </border>
    <border>
      <left/>
      <right/>
      <top style="thin">
        <color auto="1"/>
      </top>
      <bottom style="thin">
        <color theme="4"/>
      </bottom>
      <diagonal/>
    </border>
    <border>
      <left/>
      <right/>
      <top style="thin">
        <color theme="4"/>
      </top>
      <bottom style="thin">
        <color theme="4"/>
      </bottom>
      <diagonal style="thin">
        <color rgb="FFD3D3D3"/>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rgb="FF000000"/>
      </bottom>
      <diagonal/>
    </border>
    <border>
      <left/>
      <right/>
      <top/>
      <bottom/>
      <diagonal style="thin">
        <color rgb="FFD3D3D3"/>
      </diagonal>
    </border>
    <border>
      <left/>
      <right/>
      <top style="thin">
        <color theme="1"/>
      </top>
      <bottom/>
      <diagonal/>
    </border>
    <border>
      <left/>
      <right/>
      <top style="thin">
        <color theme="1"/>
      </top>
      <bottom style="thin">
        <color theme="1"/>
      </bottom>
      <diagonal/>
    </border>
    <border>
      <left/>
      <right/>
      <top style="thin">
        <color auto="1"/>
      </top>
      <bottom/>
      <diagonal/>
    </border>
    <border>
      <left/>
      <right/>
      <top/>
      <bottom style="thin">
        <color theme="1"/>
      </bottom>
      <diagonal/>
    </border>
  </borders>
  <cellStyleXfs count="14">
    <xf numFmtId="0" fontId="0" fillId="0" borderId="0"/>
    <xf numFmtId="0" fontId="9" fillId="2" borderId="2" applyNumberFormat="0" applyBorder="0" applyAlignment="0" applyProtection="0">
      <alignment horizontal="center" vertical="center" wrapText="1"/>
    </xf>
    <xf numFmtId="0" fontId="2" fillId="3" borderId="1" applyNumberFormat="0" applyFont="0" applyBorder="0" applyAlignment="0" applyProtection="0">
      <alignment horizontal="left" vertical="center" wrapText="1"/>
    </xf>
    <xf numFmtId="164" fontId="5" fillId="0" borderId="0" applyFont="0" applyFill="0" applyBorder="0" applyAlignment="0" applyProtection="0"/>
    <xf numFmtId="9" fontId="5" fillId="0" borderId="0" applyFont="0" applyFill="0" applyBorder="0" applyAlignment="0" applyProtection="0"/>
    <xf numFmtId="0" fontId="3" fillId="0" borderId="0"/>
    <xf numFmtId="0" fontId="11" fillId="0" borderId="0"/>
    <xf numFmtId="164" fontId="5" fillId="0" borderId="0" applyFont="0" applyFill="0" applyBorder="0" applyAlignment="0" applyProtection="0"/>
    <xf numFmtId="9" fontId="11"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23" fillId="0" borderId="0" applyNumberFormat="0" applyFill="0" applyBorder="0" applyAlignment="0" applyProtection="0"/>
    <xf numFmtId="164" fontId="3" fillId="0" borderId="0" applyFont="0" applyFill="0" applyBorder="0" applyAlignment="0" applyProtection="0"/>
    <xf numFmtId="164" fontId="5" fillId="0" borderId="0" applyFont="0" applyFill="0" applyBorder="0" applyAlignment="0" applyProtection="0"/>
  </cellStyleXfs>
  <cellXfs count="568">
    <xf numFmtId="0" fontId="0" fillId="0" borderId="0" xfId="0"/>
    <xf numFmtId="0" fontId="6" fillId="0" borderId="0" xfId="0" applyFont="1" applyAlignment="1">
      <alignment vertical="top"/>
    </xf>
    <xf numFmtId="0" fontId="3" fillId="0" borderId="0" xfId="0" applyFont="1"/>
    <xf numFmtId="0" fontId="8" fillId="0" borderId="0" xfId="0" applyFont="1" applyAlignment="1">
      <alignment vertical="top"/>
    </xf>
    <xf numFmtId="0" fontId="8" fillId="0" borderId="0" xfId="0" applyFont="1" applyAlignment="1">
      <alignment horizontal="center"/>
    </xf>
    <xf numFmtId="0" fontId="3" fillId="0" borderId="0" xfId="0" applyFont="1" applyAlignment="1">
      <alignment vertical="center"/>
    </xf>
    <xf numFmtId="0" fontId="3" fillId="0" borderId="0" xfId="0" applyFont="1" applyAlignment="1">
      <alignment vertical="top"/>
    </xf>
    <xf numFmtId="0" fontId="4" fillId="0" borderId="0" xfId="0" applyFont="1" applyAlignment="1">
      <alignment vertical="top"/>
    </xf>
    <xf numFmtId="0" fontId="4" fillId="0" borderId="0" xfId="0" applyFont="1"/>
    <xf numFmtId="0" fontId="6" fillId="0" borderId="0" xfId="0" applyFont="1"/>
    <xf numFmtId="0" fontId="4" fillId="0" borderId="0" xfId="5" applyFont="1" applyAlignment="1">
      <alignment vertical="top" wrapText="1"/>
    </xf>
    <xf numFmtId="0" fontId="5" fillId="0" borderId="0" xfId="0" applyFont="1"/>
    <xf numFmtId="0" fontId="3" fillId="0" borderId="0" xfId="0" applyFont="1" applyAlignment="1">
      <alignment horizontal="center"/>
    </xf>
    <xf numFmtId="0" fontId="4" fillId="0" borderId="0" xfId="0" applyFont="1" applyAlignment="1">
      <alignment horizontal="center" vertical="top"/>
    </xf>
    <xf numFmtId="164" fontId="3" fillId="0" borderId="0" xfId="5" applyNumberFormat="1"/>
    <xf numFmtId="0" fontId="3" fillId="0" borderId="0" xfId="5"/>
    <xf numFmtId="9" fontId="4" fillId="0" borderId="0" xfId="5" applyNumberFormat="1" applyFont="1" applyAlignment="1">
      <alignment vertical="top"/>
    </xf>
    <xf numFmtId="9" fontId="4" fillId="0" borderId="0" xfId="5" applyNumberFormat="1" applyFont="1"/>
    <xf numFmtId="9" fontId="4" fillId="0" borderId="0" xfId="5" applyNumberFormat="1" applyFont="1" applyAlignment="1">
      <alignment horizontal="center"/>
    </xf>
    <xf numFmtId="0" fontId="12" fillId="0" borderId="0" xfId="0" applyFont="1"/>
    <xf numFmtId="0" fontId="13" fillId="0" borderId="0" xfId="0" applyFont="1"/>
    <xf numFmtId="0" fontId="12" fillId="0" borderId="0" xfId="0" applyFont="1" applyAlignment="1">
      <alignment vertical="top"/>
    </xf>
    <xf numFmtId="0" fontId="12" fillId="0" borderId="3" xfId="0" applyFont="1" applyBorder="1" applyAlignment="1">
      <alignment vertical="top"/>
    </xf>
    <xf numFmtId="0" fontId="15" fillId="0" borderId="0" xfId="0" applyFont="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14" fillId="0" borderId="0" xfId="0" applyFont="1" applyAlignment="1">
      <alignment vertical="center"/>
    </xf>
    <xf numFmtId="0" fontId="16" fillId="0" borderId="3" xfId="0" applyFont="1" applyBorder="1" applyAlignment="1">
      <alignment vertical="center"/>
    </xf>
    <xf numFmtId="0" fontId="18" fillId="0" borderId="0" xfId="0" applyFont="1"/>
    <xf numFmtId="0" fontId="19" fillId="0" borderId="0" xfId="11" applyFont="1"/>
    <xf numFmtId="165" fontId="16" fillId="0" borderId="6" xfId="0" applyNumberFormat="1" applyFont="1" applyBorder="1" applyAlignment="1">
      <alignment horizontal="left" vertical="center"/>
    </xf>
    <xf numFmtId="0" fontId="14" fillId="0" borderId="6" xfId="0" applyFont="1" applyBorder="1" applyAlignment="1">
      <alignment vertical="center"/>
    </xf>
    <xf numFmtId="165" fontId="16" fillId="0" borderId="0" xfId="0" applyNumberFormat="1" applyFont="1" applyAlignment="1">
      <alignment horizontal="left" vertical="center"/>
    </xf>
    <xf numFmtId="0" fontId="20" fillId="0" borderId="0" xfId="11" applyFont="1"/>
    <xf numFmtId="0" fontId="0" fillId="0" borderId="9" xfId="0" applyBorder="1"/>
    <xf numFmtId="0" fontId="10" fillId="0" borderId="0" xfId="0" applyFont="1" applyAlignment="1">
      <alignment vertical="center"/>
    </xf>
    <xf numFmtId="0" fontId="0" fillId="0" borderId="0" xfId="0" applyAlignment="1">
      <alignment vertical="center"/>
    </xf>
    <xf numFmtId="0" fontId="4" fillId="0" borderId="7" xfId="5" applyFont="1" applyBorder="1" applyAlignment="1">
      <alignment vertical="center"/>
    </xf>
    <xf numFmtId="0" fontId="4" fillId="0" borderId="0" xfId="0" applyFont="1" applyAlignment="1">
      <alignment vertical="center"/>
    </xf>
    <xf numFmtId="0" fontId="8" fillId="0" borderId="0" xfId="5" applyFont="1" applyAlignment="1">
      <alignment vertical="top" wrapText="1"/>
    </xf>
    <xf numFmtId="0" fontId="5" fillId="0" borderId="0" xfId="5" applyFont="1"/>
    <xf numFmtId="0" fontId="7" fillId="0" borderId="0" xfId="1" applyFont="1" applyFill="1" applyBorder="1" applyAlignment="1">
      <alignment horizontal="center" vertical="center" wrapText="1"/>
    </xf>
    <xf numFmtId="0" fontId="6" fillId="0" borderId="0" xfId="0" applyFont="1" applyAlignment="1">
      <alignment vertical="top" wrapText="1"/>
    </xf>
    <xf numFmtId="0" fontId="23" fillId="0" borderId="0" xfId="11" applyFill="1"/>
    <xf numFmtId="0" fontId="23" fillId="0" borderId="0" xfId="11"/>
    <xf numFmtId="0" fontId="27" fillId="0" borderId="0" xfId="0" applyFont="1"/>
    <xf numFmtId="0" fontId="28" fillId="0" borderId="0" xfId="0" applyFont="1"/>
    <xf numFmtId="9" fontId="4" fillId="0" borderId="0" xfId="4" applyFont="1" applyAlignment="1">
      <alignment vertical="center"/>
    </xf>
    <xf numFmtId="0" fontId="1" fillId="0" borderId="7" xfId="0" applyFont="1" applyBorder="1" applyAlignment="1">
      <alignment vertical="center"/>
    </xf>
    <xf numFmtId="0" fontId="27" fillId="0" borderId="0" xfId="0" applyFont="1" applyAlignment="1">
      <alignment vertical="top"/>
    </xf>
    <xf numFmtId="0" fontId="10" fillId="0" borderId="0" xfId="0" applyFont="1" applyAlignment="1">
      <alignment horizontal="left"/>
    </xf>
    <xf numFmtId="0" fontId="4" fillId="0" borderId="0" xfId="0" applyFont="1" applyAlignment="1">
      <alignment horizontal="center" wrapText="1"/>
    </xf>
    <xf numFmtId="0" fontId="1" fillId="0" borderId="0" xfId="0" applyFont="1"/>
    <xf numFmtId="0" fontId="1" fillId="0" borderId="0" xfId="0" applyFont="1" applyAlignment="1">
      <alignment vertical="top"/>
    </xf>
    <xf numFmtId="0" fontId="1" fillId="0" borderId="0" xfId="0" applyFont="1" applyAlignment="1">
      <alignment vertical="center"/>
    </xf>
    <xf numFmtId="0" fontId="1" fillId="0" borderId="9" xfId="0" applyFont="1" applyBorder="1"/>
    <xf numFmtId="9" fontId="1" fillId="0" borderId="0" xfId="4" applyFont="1"/>
    <xf numFmtId="9" fontId="1" fillId="0" borderId="0" xfId="4" applyFont="1" applyAlignment="1">
      <alignment vertical="center"/>
    </xf>
    <xf numFmtId="3" fontId="1" fillId="0" borderId="0" xfId="0" applyNumberFormat="1" applyFont="1"/>
    <xf numFmtId="0" fontId="1" fillId="0" borderId="0" xfId="0" applyFont="1" applyAlignment="1">
      <alignment horizontal="center"/>
    </xf>
    <xf numFmtId="0" fontId="1" fillId="0" borderId="6" xfId="0" applyFont="1" applyBorder="1" applyAlignment="1">
      <alignment vertical="top"/>
    </xf>
    <xf numFmtId="10" fontId="1" fillId="0" borderId="0" xfId="4" applyNumberFormat="1" applyFont="1"/>
    <xf numFmtId="0" fontId="1" fillId="0" borderId="0" xfId="0" applyFont="1" applyAlignment="1">
      <alignment horizontal="left"/>
    </xf>
    <xf numFmtId="0" fontId="17" fillId="0" borderId="0" xfId="0" quotePrefix="1" applyFont="1" applyAlignment="1">
      <alignment horizontal="left" vertical="center"/>
    </xf>
    <xf numFmtId="0" fontId="14" fillId="0" borderId="14" xfId="0" applyFont="1" applyBorder="1" applyAlignment="1">
      <alignment vertical="center"/>
    </xf>
    <xf numFmtId="175" fontId="1" fillId="0" borderId="0" xfId="0" applyNumberFormat="1" applyFont="1" applyAlignment="1">
      <alignment vertical="center"/>
    </xf>
    <xf numFmtId="173" fontId="1" fillId="0" borderId="0" xfId="0" applyNumberFormat="1" applyFont="1" applyAlignment="1">
      <alignment vertical="center"/>
    </xf>
    <xf numFmtId="167" fontId="1" fillId="0" borderId="0" xfId="0" applyNumberFormat="1" applyFont="1" applyAlignment="1">
      <alignment vertical="center"/>
    </xf>
    <xf numFmtId="9" fontId="14" fillId="0" borderId="0" xfId="0" applyNumberFormat="1" applyFont="1" applyAlignment="1">
      <alignment vertical="center"/>
    </xf>
    <xf numFmtId="177" fontId="1" fillId="0" borderId="0" xfId="0" applyNumberFormat="1" applyFont="1"/>
    <xf numFmtId="166" fontId="1" fillId="0" borderId="0" xfId="0" applyNumberFormat="1" applyFont="1"/>
    <xf numFmtId="167" fontId="14" fillId="0" borderId="0" xfId="0" applyNumberFormat="1" applyFont="1" applyAlignment="1">
      <alignment vertical="center"/>
    </xf>
    <xf numFmtId="10" fontId="10" fillId="0" borderId="0" xfId="4" applyNumberFormat="1" applyFont="1" applyAlignment="1">
      <alignment vertical="center"/>
    </xf>
    <xf numFmtId="166" fontId="3" fillId="0" borderId="0" xfId="0" applyNumberFormat="1" applyFont="1" applyAlignment="1">
      <alignment vertical="center"/>
    </xf>
    <xf numFmtId="166" fontId="3" fillId="0" borderId="0" xfId="0" applyNumberFormat="1" applyFont="1"/>
    <xf numFmtId="3" fontId="3" fillId="0" borderId="0" xfId="0" applyNumberFormat="1" applyFont="1"/>
    <xf numFmtId="43" fontId="3" fillId="0" borderId="0" xfId="0" applyNumberFormat="1" applyFont="1" applyAlignment="1">
      <alignment vertical="center"/>
    </xf>
    <xf numFmtId="43" fontId="3" fillId="0" borderId="0" xfId="4" applyNumberFormat="1" applyFont="1"/>
    <xf numFmtId="176" fontId="3" fillId="0" borderId="0" xfId="4" applyNumberFormat="1" applyFont="1"/>
    <xf numFmtId="0" fontId="6" fillId="0" borderId="0" xfId="4" applyNumberFormat="1" applyFont="1" applyAlignment="1">
      <alignment vertical="top" wrapText="1"/>
    </xf>
    <xf numFmtId="43" fontId="1" fillId="0" borderId="0" xfId="0" applyNumberFormat="1" applyFont="1"/>
    <xf numFmtId="164" fontId="3" fillId="0" borderId="0" xfId="3" applyFont="1" applyAlignment="1">
      <alignment vertical="center"/>
    </xf>
    <xf numFmtId="0" fontId="30" fillId="0" borderId="0" xfId="0" applyFont="1" applyAlignment="1">
      <alignment vertical="center"/>
    </xf>
    <xf numFmtId="0" fontId="32" fillId="0" borderId="0" xfId="0" applyFont="1"/>
    <xf numFmtId="10" fontId="0" fillId="0" borderId="0" xfId="4" applyNumberFormat="1" applyFont="1"/>
    <xf numFmtId="0" fontId="14" fillId="0" borderId="7" xfId="0" applyFont="1" applyBorder="1" applyAlignment="1">
      <alignment vertical="center"/>
    </xf>
    <xf numFmtId="0" fontId="14" fillId="0" borderId="7" xfId="0" applyFont="1" applyBorder="1" applyAlignment="1">
      <alignment horizontal="left" vertical="center"/>
    </xf>
    <xf numFmtId="0" fontId="14" fillId="0" borderId="5" xfId="0" applyFont="1" applyBorder="1" applyAlignment="1">
      <alignment vertical="center"/>
    </xf>
    <xf numFmtId="0" fontId="14" fillId="0" borderId="5" xfId="0" applyFont="1" applyBorder="1" applyAlignment="1">
      <alignment horizontal="left" vertical="center"/>
    </xf>
    <xf numFmtId="0" fontId="6" fillId="0" borderId="9" xfId="0" applyFont="1" applyBorder="1"/>
    <xf numFmtId="166" fontId="1" fillId="0" borderId="0" xfId="0" applyNumberFormat="1" applyFont="1" applyAlignment="1">
      <alignment vertical="center"/>
    </xf>
    <xf numFmtId="0" fontId="33" fillId="0" borderId="0" xfId="0" applyFont="1"/>
    <xf numFmtId="0" fontId="34" fillId="0" borderId="0" xfId="0" quotePrefix="1" applyFont="1" applyAlignment="1">
      <alignment horizontal="left" vertical="center"/>
    </xf>
    <xf numFmtId="0" fontId="0" fillId="0" borderId="0" xfId="0" applyAlignment="1">
      <alignment horizontal="left"/>
    </xf>
    <xf numFmtId="9" fontId="0" fillId="0" borderId="0" xfId="4" applyFont="1"/>
    <xf numFmtId="0" fontId="14" fillId="0" borderId="0" xfId="0" applyFont="1"/>
    <xf numFmtId="0" fontId="37" fillId="0" borderId="0" xfId="0" applyFont="1"/>
    <xf numFmtId="0" fontId="21" fillId="0" borderId="7" xfId="0" applyFont="1" applyBorder="1" applyAlignment="1">
      <alignment vertical="center"/>
    </xf>
    <xf numFmtId="0" fontId="21" fillId="0" borderId="7" xfId="2" applyFont="1" applyFill="1" applyBorder="1" applyAlignment="1">
      <alignment vertical="center"/>
    </xf>
    <xf numFmtId="0" fontId="28" fillId="0" borderId="7" xfId="5" applyFont="1" applyBorder="1" applyAlignment="1">
      <alignment vertical="center"/>
    </xf>
    <xf numFmtId="1" fontId="1" fillId="0" borderId="0" xfId="0" applyNumberFormat="1" applyFont="1"/>
    <xf numFmtId="0" fontId="1" fillId="0" borderId="0" xfId="0" applyFont="1" applyAlignment="1">
      <alignment vertical="center" wrapText="1"/>
    </xf>
    <xf numFmtId="0" fontId="16" fillId="5" borderId="8" xfId="1" applyFont="1" applyFill="1" applyBorder="1" applyAlignment="1">
      <alignment horizontal="center" vertical="center"/>
    </xf>
    <xf numFmtId="0" fontId="16" fillId="5" borderId="8" xfId="1" applyFont="1" applyFill="1" applyBorder="1" applyAlignment="1">
      <alignment horizontal="right" vertical="center"/>
    </xf>
    <xf numFmtId="0" fontId="14" fillId="5" borderId="0" xfId="0" applyFont="1" applyFill="1" applyAlignment="1">
      <alignment vertical="center"/>
    </xf>
    <xf numFmtId="0" fontId="14" fillId="5" borderId="7" xfId="0" applyFont="1" applyFill="1" applyBorder="1" applyAlignment="1">
      <alignment horizontal="center" vertical="center"/>
    </xf>
    <xf numFmtId="1" fontId="14" fillId="5" borderId="7" xfId="0" applyNumberFormat="1" applyFont="1" applyFill="1" applyBorder="1" applyAlignment="1">
      <alignment horizontal="right" vertical="center"/>
    </xf>
    <xf numFmtId="9" fontId="14" fillId="5" borderId="7" xfId="5" applyNumberFormat="1" applyFont="1" applyFill="1" applyBorder="1" applyAlignment="1">
      <alignment horizontal="right" vertical="center" wrapText="1"/>
    </xf>
    <xf numFmtId="0" fontId="17" fillId="5" borderId="15" xfId="0" quotePrefix="1" applyFont="1" applyFill="1" applyBorder="1" applyAlignment="1">
      <alignment horizontal="left" vertical="center"/>
    </xf>
    <xf numFmtId="2" fontId="14" fillId="5" borderId="7" xfId="0" applyNumberFormat="1" applyFont="1" applyFill="1" applyBorder="1" applyAlignment="1">
      <alignment horizontal="right" vertical="center"/>
    </xf>
    <xf numFmtId="3" fontId="14" fillId="5" borderId="7" xfId="0" applyNumberFormat="1" applyFont="1" applyFill="1" applyBorder="1" applyAlignment="1">
      <alignment horizontal="right" vertical="center"/>
    </xf>
    <xf numFmtId="168" fontId="16" fillId="5" borderId="4" xfId="1" applyNumberFormat="1" applyFont="1" applyFill="1" applyBorder="1" applyAlignment="1">
      <alignment horizontal="center" vertical="center" wrapText="1"/>
    </xf>
    <xf numFmtId="0" fontId="16" fillId="5" borderId="4" xfId="1" applyFont="1" applyFill="1" applyBorder="1" applyAlignment="1">
      <alignment horizontal="right" vertical="center"/>
    </xf>
    <xf numFmtId="0" fontId="14" fillId="5" borderId="14" xfId="0" applyFont="1" applyFill="1" applyBorder="1" applyAlignment="1">
      <alignment vertical="center"/>
    </xf>
    <xf numFmtId="0" fontId="14" fillId="5" borderId="5" xfId="0" applyFont="1" applyFill="1" applyBorder="1" applyAlignment="1">
      <alignment horizontal="center" vertical="center"/>
    </xf>
    <xf numFmtId="0" fontId="14" fillId="5" borderId="15" xfId="0" applyFont="1" applyFill="1" applyBorder="1" applyAlignment="1">
      <alignment vertical="center"/>
    </xf>
    <xf numFmtId="169" fontId="14" fillId="5" borderId="5" xfId="3" applyNumberFormat="1" applyFont="1" applyFill="1" applyBorder="1" applyAlignment="1">
      <alignment horizontal="right" vertical="center" wrapText="1"/>
    </xf>
    <xf numFmtId="0" fontId="36" fillId="6" borderId="0" xfId="0" applyFont="1" applyFill="1" applyAlignment="1">
      <alignment vertical="center"/>
    </xf>
    <xf numFmtId="0" fontId="36" fillId="6" borderId="0" xfId="0" applyFont="1" applyFill="1" applyAlignment="1">
      <alignment horizontal="center" vertical="center"/>
    </xf>
    <xf numFmtId="0" fontId="35" fillId="6" borderId="0" xfId="0" applyFont="1" applyFill="1" applyAlignment="1">
      <alignment vertical="center"/>
    </xf>
    <xf numFmtId="0" fontId="36" fillId="6" borderId="9" xfId="0" applyFont="1" applyFill="1" applyBorder="1" applyAlignment="1">
      <alignment vertical="center"/>
    </xf>
    <xf numFmtId="0" fontId="36" fillId="6" borderId="9" xfId="0" applyFont="1" applyFill="1" applyBorder="1" applyAlignment="1">
      <alignment horizontal="center" vertical="center"/>
    </xf>
    <xf numFmtId="0" fontId="35" fillId="6" borderId="9" xfId="0" applyFont="1" applyFill="1" applyBorder="1" applyAlignment="1">
      <alignment vertical="center"/>
    </xf>
    <xf numFmtId="0" fontId="39" fillId="0" borderId="0" xfId="0" applyFont="1"/>
    <xf numFmtId="0" fontId="40" fillId="0" borderId="0" xfId="11" applyFont="1"/>
    <xf numFmtId="0" fontId="41" fillId="0" borderId="0" xfId="11" applyFont="1"/>
    <xf numFmtId="0" fontId="41" fillId="0" borderId="0" xfId="11" applyFont="1" applyAlignment="1">
      <alignment horizontal="left"/>
    </xf>
    <xf numFmtId="165" fontId="7" fillId="0" borderId="6" xfId="0" applyNumberFormat="1" applyFont="1" applyBorder="1" applyAlignment="1">
      <alignment horizontal="left" vertical="center"/>
    </xf>
    <xf numFmtId="0" fontId="4" fillId="0" borderId="6" xfId="0" applyFont="1" applyBorder="1" applyAlignment="1">
      <alignment vertical="center"/>
    </xf>
    <xf numFmtId="0" fontId="42" fillId="6" borderId="0" xfId="0" applyFont="1" applyFill="1" applyAlignment="1">
      <alignment vertical="center"/>
    </xf>
    <xf numFmtId="0" fontId="9" fillId="6" borderId="0" xfId="0" applyFont="1" applyFill="1" applyAlignment="1">
      <alignment vertical="center"/>
    </xf>
    <xf numFmtId="0" fontId="8" fillId="0" borderId="0" xfId="0" applyFont="1" applyAlignment="1">
      <alignment horizontal="center" vertical="center"/>
    </xf>
    <xf numFmtId="0" fontId="21" fillId="0" borderId="6" xfId="0" applyFont="1" applyBorder="1" applyAlignment="1">
      <alignment vertical="center"/>
    </xf>
    <xf numFmtId="0" fontId="43" fillId="0" borderId="6" xfId="0" applyFont="1" applyBorder="1" applyAlignment="1">
      <alignment vertical="center"/>
    </xf>
    <xf numFmtId="180" fontId="21" fillId="0" borderId="17" xfId="0" applyNumberFormat="1" applyFont="1" applyBorder="1" applyAlignment="1">
      <alignment horizontal="right" vertical="center"/>
    </xf>
    <xf numFmtId="0" fontId="9" fillId="6" borderId="0" xfId="0" applyFont="1" applyFill="1" applyAlignment="1">
      <alignment horizontal="center" vertical="center"/>
    </xf>
    <xf numFmtId="3" fontId="42" fillId="6" borderId="0" xfId="0" applyNumberFormat="1" applyFont="1" applyFill="1" applyAlignment="1">
      <alignment vertical="center"/>
    </xf>
    <xf numFmtId="0" fontId="7" fillId="5" borderId="0" xfId="1" applyFont="1" applyFill="1" applyBorder="1" applyAlignment="1">
      <alignment horizontal="right" vertical="center" wrapText="1"/>
    </xf>
    <xf numFmtId="0" fontId="21" fillId="0" borderId="0" xfId="5" applyFont="1" applyAlignment="1">
      <alignment horizontal="center"/>
    </xf>
    <xf numFmtId="0" fontId="21" fillId="5" borderId="0" xfId="1" applyFont="1" applyFill="1" applyBorder="1" applyAlignment="1">
      <alignment horizontal="right" vertical="center" wrapText="1"/>
    </xf>
    <xf numFmtId="0" fontId="21" fillId="0" borderId="6" xfId="5" applyFont="1" applyBorder="1" applyAlignment="1">
      <alignment horizontal="center"/>
    </xf>
    <xf numFmtId="0" fontId="21" fillId="5" borderId="6" xfId="1" applyFont="1" applyFill="1" applyBorder="1" applyAlignment="1">
      <alignment horizontal="right" vertical="center" wrapText="1"/>
    </xf>
    <xf numFmtId="0" fontId="21" fillId="5" borderId="6" xfId="1" applyFont="1" applyFill="1" applyBorder="1" applyAlignment="1">
      <alignment horizontal="right" vertical="center"/>
    </xf>
    <xf numFmtId="0" fontId="28" fillId="0" borderId="9" xfId="5" applyFont="1" applyBorder="1" applyAlignment="1">
      <alignment horizontal="left" vertical="center" wrapText="1"/>
    </xf>
    <xf numFmtId="0" fontId="28" fillId="0" borderId="6" xfId="5" applyFont="1" applyBorder="1" applyAlignment="1">
      <alignment vertical="center" wrapText="1"/>
    </xf>
    <xf numFmtId="3" fontId="28" fillId="5" borderId="6" xfId="0" applyNumberFormat="1" applyFont="1" applyFill="1" applyBorder="1" applyAlignment="1">
      <alignment horizontal="right" vertical="center" wrapText="1"/>
    </xf>
    <xf numFmtId="1" fontId="28" fillId="5" borderId="6" xfId="0" applyNumberFormat="1" applyFont="1" applyFill="1" applyBorder="1" applyAlignment="1">
      <alignment horizontal="right" vertical="center" wrapText="1"/>
    </xf>
    <xf numFmtId="9" fontId="28" fillId="5" borderId="6" xfId="5" applyNumberFormat="1" applyFont="1" applyFill="1" applyBorder="1" applyAlignment="1">
      <alignment horizontal="right" vertical="center" wrapText="1"/>
    </xf>
    <xf numFmtId="3" fontId="24" fillId="5" borderId="6" xfId="0" quotePrefix="1" applyNumberFormat="1" applyFont="1" applyFill="1" applyBorder="1" applyAlignment="1">
      <alignment horizontal="left" vertical="center" wrapText="1"/>
    </xf>
    <xf numFmtId="0" fontId="28" fillId="0" borderId="7" xfId="5" applyFont="1" applyBorder="1" applyAlignment="1">
      <alignment horizontal="left" vertical="center" wrapText="1"/>
    </xf>
    <xf numFmtId="0" fontId="28" fillId="0" borderId="7" xfId="5" applyFont="1" applyBorder="1" applyAlignment="1">
      <alignment vertical="center" wrapText="1"/>
    </xf>
    <xf numFmtId="1" fontId="28" fillId="5" borderId="7" xfId="5" applyNumberFormat="1" applyFont="1" applyFill="1" applyBorder="1" applyAlignment="1">
      <alignment horizontal="right" vertical="center" wrapText="1"/>
    </xf>
    <xf numFmtId="9" fontId="28" fillId="5" borderId="7" xfId="5" applyNumberFormat="1" applyFont="1" applyFill="1" applyBorder="1" applyAlignment="1">
      <alignment horizontal="right" vertical="center" wrapText="1"/>
    </xf>
    <xf numFmtId="0" fontId="28" fillId="0" borderId="9" xfId="5" applyFont="1" applyBorder="1" applyAlignment="1">
      <alignment vertical="center" wrapText="1"/>
    </xf>
    <xf numFmtId="174" fontId="28" fillId="5" borderId="9" xfId="3" applyNumberFormat="1" applyFont="1" applyFill="1" applyBorder="1" applyAlignment="1">
      <alignment horizontal="right" vertical="center" wrapText="1"/>
    </xf>
    <xf numFmtId="1" fontId="28" fillId="5" borderId="9" xfId="5" applyNumberFormat="1" applyFont="1" applyFill="1" applyBorder="1" applyAlignment="1">
      <alignment horizontal="right" vertical="center" wrapText="1"/>
    </xf>
    <xf numFmtId="9" fontId="28" fillId="5" borderId="9" xfId="5" applyNumberFormat="1" applyFont="1" applyFill="1" applyBorder="1" applyAlignment="1">
      <alignment horizontal="right" vertical="center" wrapText="1"/>
    </xf>
    <xf numFmtId="1" fontId="28" fillId="5" borderId="9" xfId="5" applyNumberFormat="1" applyFont="1" applyFill="1" applyBorder="1" applyAlignment="1">
      <alignment horizontal="left" vertical="center" wrapText="1"/>
    </xf>
    <xf numFmtId="0" fontId="21" fillId="7" borderId="7" xfId="2" applyFont="1" applyFill="1" applyBorder="1" applyAlignment="1">
      <alignment vertical="center" wrapText="1"/>
    </xf>
    <xf numFmtId="0" fontId="28" fillId="7" borderId="7" xfId="2" applyFont="1" applyFill="1" applyBorder="1" applyAlignment="1">
      <alignment horizontal="left" vertical="center" wrapText="1"/>
    </xf>
    <xf numFmtId="3" fontId="21" fillId="7" borderId="7" xfId="2" applyNumberFormat="1" applyFont="1" applyFill="1" applyBorder="1" applyAlignment="1">
      <alignment horizontal="right" vertical="center" wrapText="1"/>
    </xf>
    <xf numFmtId="1" fontId="21" fillId="7" borderId="7" xfId="2" applyNumberFormat="1" applyFont="1" applyFill="1" applyBorder="1" applyAlignment="1">
      <alignment horizontal="right" vertical="center" wrapText="1"/>
    </xf>
    <xf numFmtId="9" fontId="21" fillId="7" borderId="7" xfId="2" applyNumberFormat="1" applyFont="1" applyFill="1" applyBorder="1" applyAlignment="1">
      <alignment horizontal="right" vertical="center" wrapText="1"/>
    </xf>
    <xf numFmtId="3" fontId="24" fillId="7" borderId="6" xfId="0" quotePrefix="1" applyNumberFormat="1" applyFont="1" applyFill="1" applyBorder="1" applyAlignment="1">
      <alignment horizontal="left" vertical="center" wrapText="1"/>
    </xf>
    <xf numFmtId="0" fontId="28" fillId="7" borderId="0" xfId="2" applyFont="1" applyFill="1" applyBorder="1" applyAlignment="1">
      <alignment horizontal="left" vertical="top" wrapText="1"/>
    </xf>
    <xf numFmtId="0" fontId="28" fillId="7" borderId="6" xfId="2" applyFont="1" applyFill="1" applyBorder="1" applyAlignment="1">
      <alignment vertical="center" wrapText="1"/>
    </xf>
    <xf numFmtId="3" fontId="21" fillId="7" borderId="6" xfId="2" applyNumberFormat="1" applyFont="1" applyFill="1" applyBorder="1" applyAlignment="1">
      <alignment horizontal="right" vertical="center" wrapText="1"/>
    </xf>
    <xf numFmtId="1" fontId="21" fillId="7" borderId="6" xfId="2" applyNumberFormat="1" applyFont="1" applyFill="1" applyBorder="1" applyAlignment="1">
      <alignment horizontal="right" vertical="center" wrapText="1"/>
    </xf>
    <xf numFmtId="9" fontId="21" fillId="7" borderId="6" xfId="2" applyNumberFormat="1" applyFont="1" applyFill="1" applyBorder="1" applyAlignment="1">
      <alignment horizontal="right" vertical="center" wrapText="1"/>
    </xf>
    <xf numFmtId="0" fontId="28" fillId="7" borderId="6" xfId="2" applyFont="1" applyFill="1" applyBorder="1" applyAlignment="1">
      <alignment horizontal="left" vertical="center" wrapText="1"/>
    </xf>
    <xf numFmtId="9" fontId="28" fillId="7" borderId="10" xfId="5" applyNumberFormat="1" applyFont="1" applyFill="1" applyBorder="1" applyAlignment="1">
      <alignment horizontal="right" vertical="center" wrapText="1"/>
    </xf>
    <xf numFmtId="1" fontId="21" fillId="7" borderId="6" xfId="2" applyNumberFormat="1" applyFont="1" applyFill="1" applyBorder="1" applyAlignment="1">
      <alignment horizontal="left" vertical="center" wrapText="1"/>
    </xf>
    <xf numFmtId="0" fontId="28" fillId="0" borderId="6" xfId="5" applyFont="1" applyBorder="1" applyAlignment="1">
      <alignment vertical="center"/>
    </xf>
    <xf numFmtId="1" fontId="28" fillId="5" borderId="6" xfId="5" applyNumberFormat="1" applyFont="1" applyFill="1" applyBorder="1" applyAlignment="1">
      <alignment horizontal="right" vertical="center" wrapText="1"/>
    </xf>
    <xf numFmtId="9" fontId="28" fillId="5" borderId="6" xfId="4" applyFont="1" applyFill="1" applyBorder="1" applyAlignment="1">
      <alignment horizontal="right" vertical="center" wrapText="1"/>
    </xf>
    <xf numFmtId="3" fontId="28" fillId="5" borderId="7" xfId="5" applyNumberFormat="1" applyFont="1" applyFill="1" applyBorder="1" applyAlignment="1">
      <alignment horizontal="right" vertical="center"/>
    </xf>
    <xf numFmtId="1" fontId="28" fillId="5" borderId="7" xfId="5" applyNumberFormat="1" applyFont="1" applyFill="1" applyBorder="1" applyAlignment="1">
      <alignment horizontal="right" vertical="center"/>
    </xf>
    <xf numFmtId="172" fontId="28" fillId="5" borderId="7" xfId="4" applyNumberFormat="1" applyFont="1" applyFill="1" applyBorder="1" applyAlignment="1">
      <alignment horizontal="right" vertical="center" wrapText="1"/>
    </xf>
    <xf numFmtId="3" fontId="28" fillId="5" borderId="7" xfId="5" applyNumberFormat="1" applyFont="1" applyFill="1" applyBorder="1" applyAlignment="1">
      <alignment horizontal="left" vertical="center"/>
    </xf>
    <xf numFmtId="0" fontId="28" fillId="0" borderId="9" xfId="5" applyFont="1" applyBorder="1" applyAlignment="1">
      <alignment vertical="top"/>
    </xf>
    <xf numFmtId="0" fontId="28" fillId="0" borderId="9" xfId="5" applyFont="1" applyBorder="1" applyAlignment="1">
      <alignment vertical="center"/>
    </xf>
    <xf numFmtId="1" fontId="24" fillId="5" borderId="9" xfId="5" applyNumberFormat="1" applyFont="1" applyFill="1" applyBorder="1" applyAlignment="1">
      <alignment horizontal="left" vertical="center" wrapText="1"/>
    </xf>
    <xf numFmtId="0" fontId="28" fillId="0" borderId="0" xfId="5" applyFont="1" applyAlignment="1">
      <alignment vertical="center"/>
    </xf>
    <xf numFmtId="0" fontId="28" fillId="0" borderId="0" xfId="5" applyFont="1" applyAlignment="1">
      <alignment horizontal="left" vertical="center" wrapText="1"/>
    </xf>
    <xf numFmtId="1" fontId="28" fillId="5" borderId="0" xfId="5" applyNumberFormat="1" applyFont="1" applyFill="1" applyAlignment="1">
      <alignment horizontal="right" vertical="center" wrapText="1"/>
    </xf>
    <xf numFmtId="9" fontId="28" fillId="5" borderId="0" xfId="5" applyNumberFormat="1" applyFont="1" applyFill="1" applyAlignment="1">
      <alignment horizontal="right" vertical="center" wrapText="1"/>
    </xf>
    <xf numFmtId="0" fontId="28" fillId="0" borderId="11" xfId="5" applyFont="1" applyBorder="1" applyAlignment="1">
      <alignment vertical="top"/>
    </xf>
    <xf numFmtId="0" fontId="28" fillId="0" borderId="11" xfId="5" applyFont="1" applyBorder="1" applyAlignment="1">
      <alignment vertical="center" wrapText="1"/>
    </xf>
    <xf numFmtId="1" fontId="28" fillId="5" borderId="11" xfId="5" applyNumberFormat="1" applyFont="1" applyFill="1" applyBorder="1" applyAlignment="1">
      <alignment horizontal="right" vertical="center" wrapText="1"/>
    </xf>
    <xf numFmtId="9" fontId="28" fillId="5" borderId="11" xfId="5" applyNumberFormat="1" applyFont="1" applyFill="1" applyBorder="1" applyAlignment="1">
      <alignment horizontal="right" vertical="center" wrapText="1"/>
    </xf>
    <xf numFmtId="1" fontId="28" fillId="5" borderId="7" xfId="5" applyNumberFormat="1" applyFont="1" applyFill="1" applyBorder="1" applyAlignment="1">
      <alignment horizontal="left" vertical="center"/>
    </xf>
    <xf numFmtId="0" fontId="28" fillId="0" borderId="7" xfId="0" applyFont="1" applyBorder="1" applyAlignment="1">
      <alignment vertical="center" wrapText="1"/>
    </xf>
    <xf numFmtId="3" fontId="28" fillId="5" borderId="7" xfId="5" applyNumberFormat="1" applyFont="1" applyFill="1" applyBorder="1" applyAlignment="1">
      <alignment horizontal="right" vertical="center" wrapText="1"/>
    </xf>
    <xf numFmtId="0" fontId="28" fillId="7" borderId="0" xfId="2" applyFont="1" applyFill="1" applyBorder="1" applyAlignment="1">
      <alignment vertical="center"/>
    </xf>
    <xf numFmtId="0" fontId="28" fillId="7" borderId="0" xfId="2" applyFont="1" applyFill="1" applyBorder="1" applyAlignment="1">
      <alignment horizontal="left" vertical="center" wrapText="1"/>
    </xf>
    <xf numFmtId="3" fontId="21" fillId="7" borderId="0" xfId="2" applyNumberFormat="1" applyFont="1" applyFill="1" applyBorder="1" applyAlignment="1">
      <alignment horizontal="right" vertical="center" wrapText="1"/>
    </xf>
    <xf numFmtId="1" fontId="21" fillId="7" borderId="0" xfId="2" applyNumberFormat="1" applyFont="1" applyFill="1" applyBorder="1" applyAlignment="1">
      <alignment horizontal="right" vertical="center" wrapText="1"/>
    </xf>
    <xf numFmtId="9" fontId="21" fillId="7" borderId="0" xfId="2" applyNumberFormat="1" applyFont="1" applyFill="1" applyBorder="1" applyAlignment="1">
      <alignment horizontal="right" vertical="center" wrapText="1"/>
    </xf>
    <xf numFmtId="3" fontId="28" fillId="0" borderId="0" xfId="0" applyNumberFormat="1" applyFont="1"/>
    <xf numFmtId="0" fontId="28" fillId="0" borderId="6" xfId="0" applyFont="1" applyBorder="1" applyAlignment="1">
      <alignment vertical="top"/>
    </xf>
    <xf numFmtId="0" fontId="21" fillId="0" borderId="0" xfId="0" applyFont="1" applyAlignment="1">
      <alignment vertical="top"/>
    </xf>
    <xf numFmtId="0" fontId="21" fillId="0" borderId="0" xfId="0" applyFont="1" applyAlignment="1">
      <alignment horizontal="center"/>
    </xf>
    <xf numFmtId="0" fontId="21" fillId="0" borderId="6" xfId="0" applyFont="1" applyBorder="1" applyAlignment="1">
      <alignment horizontal="center"/>
    </xf>
    <xf numFmtId="0" fontId="28" fillId="0" borderId="9" xfId="0" applyFont="1" applyBorder="1" applyAlignment="1">
      <alignment horizontal="left" vertical="center" wrapText="1"/>
    </xf>
    <xf numFmtId="0" fontId="28" fillId="0" borderId="6" xfId="0" applyFont="1" applyBorder="1" applyAlignment="1">
      <alignment horizontal="left" vertical="center" wrapText="1"/>
    </xf>
    <xf numFmtId="1" fontId="28" fillId="5" borderId="6" xfId="5" applyNumberFormat="1" applyFont="1" applyFill="1" applyBorder="1" applyAlignment="1">
      <alignment horizontal="right" vertical="center"/>
    </xf>
    <xf numFmtId="9" fontId="28" fillId="5" borderId="6" xfId="4" applyFont="1" applyFill="1" applyBorder="1" applyAlignment="1">
      <alignment horizontal="right" vertical="center"/>
    </xf>
    <xf numFmtId="166" fontId="28" fillId="5" borderId="6" xfId="0" applyNumberFormat="1" applyFont="1" applyFill="1" applyBorder="1" applyAlignment="1">
      <alignment horizontal="right" vertical="center" wrapText="1"/>
    </xf>
    <xf numFmtId="174" fontId="28" fillId="5" borderId="7" xfId="0" applyNumberFormat="1" applyFont="1" applyFill="1" applyBorder="1" applyAlignment="1">
      <alignment horizontal="right" vertical="center" wrapText="1"/>
    </xf>
    <xf numFmtId="1" fontId="28" fillId="5" borderId="7" xfId="0" applyNumberFormat="1" applyFont="1" applyFill="1" applyBorder="1" applyAlignment="1">
      <alignment horizontal="right" vertical="center" wrapText="1"/>
    </xf>
    <xf numFmtId="0" fontId="28" fillId="0" borderId="7" xfId="0" applyFont="1" applyBorder="1" applyAlignment="1">
      <alignment horizontal="left" vertical="center" wrapText="1"/>
    </xf>
    <xf numFmtId="9" fontId="28" fillId="5" borderId="10" xfId="5" applyNumberFormat="1" applyFont="1" applyFill="1" applyBorder="1" applyAlignment="1">
      <alignment horizontal="right" vertical="center" wrapText="1"/>
    </xf>
    <xf numFmtId="0" fontId="28" fillId="5" borderId="7" xfId="0" applyFont="1" applyFill="1" applyBorder="1" applyAlignment="1">
      <alignment horizontal="right" vertical="center" wrapText="1"/>
    </xf>
    <xf numFmtId="0" fontId="21" fillId="7" borderId="0" xfId="2" applyFont="1" applyFill="1" applyBorder="1" applyAlignment="1">
      <alignment horizontal="right" vertical="center" wrapText="1"/>
    </xf>
    <xf numFmtId="9" fontId="21" fillId="7" borderId="0" xfId="2" applyNumberFormat="1" applyFont="1" applyFill="1" applyBorder="1" applyAlignment="1">
      <alignment horizontal="right" vertical="center"/>
    </xf>
    <xf numFmtId="166" fontId="21" fillId="7" borderId="0" xfId="2" applyNumberFormat="1" applyFont="1" applyFill="1" applyBorder="1" applyAlignment="1">
      <alignment horizontal="right" vertical="center" wrapText="1"/>
    </xf>
    <xf numFmtId="0" fontId="28" fillId="7" borderId="9" xfId="0" applyFont="1" applyFill="1" applyBorder="1" applyAlignment="1">
      <alignment horizontal="left" vertical="center" wrapText="1"/>
    </xf>
    <xf numFmtId="0" fontId="28" fillId="7" borderId="7" xfId="0" applyFont="1" applyFill="1" applyBorder="1" applyAlignment="1">
      <alignment horizontal="left" vertical="center" wrapText="1"/>
    </xf>
    <xf numFmtId="1" fontId="28" fillId="7" borderId="7" xfId="5" applyNumberFormat="1" applyFont="1" applyFill="1" applyBorder="1" applyAlignment="1">
      <alignment horizontal="right" vertical="center"/>
    </xf>
    <xf numFmtId="9" fontId="21" fillId="7" borderId="7" xfId="4" applyFont="1" applyFill="1" applyBorder="1" applyAlignment="1">
      <alignment horizontal="right" vertical="center"/>
    </xf>
    <xf numFmtId="166" fontId="21" fillId="7" borderId="7" xfId="0" applyNumberFormat="1" applyFont="1" applyFill="1" applyBorder="1" applyAlignment="1">
      <alignment horizontal="right" vertical="center" wrapText="1"/>
    </xf>
    <xf numFmtId="166" fontId="28" fillId="7" borderId="7" xfId="0" applyNumberFormat="1" applyFont="1" applyFill="1" applyBorder="1" applyAlignment="1">
      <alignment horizontal="right" vertical="center" wrapText="1"/>
    </xf>
    <xf numFmtId="0" fontId="28" fillId="7" borderId="6" xfId="0" applyFont="1" applyFill="1" applyBorder="1" applyAlignment="1">
      <alignment horizontal="left" vertical="center" wrapText="1"/>
    </xf>
    <xf numFmtId="166" fontId="21" fillId="7" borderId="6" xfId="0" applyNumberFormat="1" applyFont="1" applyFill="1" applyBorder="1" applyAlignment="1">
      <alignment horizontal="right" vertical="center" wrapText="1"/>
    </xf>
    <xf numFmtId="9" fontId="21" fillId="7" borderId="7" xfId="2" applyNumberFormat="1" applyFont="1" applyFill="1" applyBorder="1" applyAlignment="1">
      <alignment horizontal="right" vertical="center"/>
    </xf>
    <xf numFmtId="166" fontId="21" fillId="7" borderId="6" xfId="5" applyNumberFormat="1" applyFont="1" applyFill="1" applyBorder="1" applyAlignment="1">
      <alignment horizontal="right" vertical="center" wrapText="1"/>
    </xf>
    <xf numFmtId="1" fontId="21" fillId="7" borderId="6" xfId="0" applyNumberFormat="1" applyFont="1" applyFill="1" applyBorder="1" applyAlignment="1">
      <alignment horizontal="right" vertical="center" wrapText="1"/>
    </xf>
    <xf numFmtId="0" fontId="28" fillId="0" borderId="6" xfId="0" applyFont="1" applyBorder="1" applyAlignment="1">
      <alignment vertical="center" wrapText="1"/>
    </xf>
    <xf numFmtId="0" fontId="28" fillId="0" borderId="9" xfId="0" applyFont="1" applyBorder="1" applyAlignment="1">
      <alignment vertical="center" wrapText="1"/>
    </xf>
    <xf numFmtId="1" fontId="28" fillId="5" borderId="9" xfId="5" applyNumberFormat="1" applyFont="1" applyFill="1" applyBorder="1" applyAlignment="1">
      <alignment horizontal="right" vertical="center"/>
    </xf>
    <xf numFmtId="9" fontId="28" fillId="5" borderId="9" xfId="4" applyFont="1" applyFill="1" applyBorder="1" applyAlignment="1">
      <alignment horizontal="right" vertical="center"/>
    </xf>
    <xf numFmtId="166" fontId="28" fillId="5" borderId="9" xfId="0" applyNumberFormat="1" applyFont="1" applyFill="1" applyBorder="1" applyAlignment="1">
      <alignment horizontal="right" vertical="center" wrapText="1"/>
    </xf>
    <xf numFmtId="0" fontId="28" fillId="0" borderId="0" xfId="0" applyFont="1" applyAlignment="1">
      <alignment vertical="center" wrapText="1"/>
    </xf>
    <xf numFmtId="1" fontId="28" fillId="5" borderId="0" xfId="5" applyNumberFormat="1" applyFont="1" applyFill="1" applyAlignment="1">
      <alignment horizontal="right" vertical="center"/>
    </xf>
    <xf numFmtId="9" fontId="28" fillId="5" borderId="0" xfId="4" applyFont="1" applyFill="1" applyBorder="1" applyAlignment="1">
      <alignment horizontal="right" vertical="center"/>
    </xf>
    <xf numFmtId="166" fontId="28" fillId="5" borderId="0" xfId="0" applyNumberFormat="1" applyFont="1" applyFill="1" applyAlignment="1">
      <alignment horizontal="right" vertical="center" wrapText="1"/>
    </xf>
    <xf numFmtId="0" fontId="28" fillId="0" borderId="11" xfId="5" applyFont="1" applyBorder="1" applyAlignment="1">
      <alignment vertical="center"/>
    </xf>
    <xf numFmtId="0" fontId="28" fillId="0" borderId="11" xfId="0" applyFont="1" applyBorder="1" applyAlignment="1">
      <alignment vertical="center" wrapText="1"/>
    </xf>
    <xf numFmtId="1" fontId="28" fillId="5" borderId="11" xfId="5" applyNumberFormat="1" applyFont="1" applyFill="1" applyBorder="1" applyAlignment="1">
      <alignment horizontal="right" vertical="center"/>
    </xf>
    <xf numFmtId="9" fontId="28" fillId="5" borderId="11" xfId="4" applyFont="1" applyFill="1" applyBorder="1" applyAlignment="1">
      <alignment horizontal="right" vertical="center"/>
    </xf>
    <xf numFmtId="166" fontId="28" fillId="5" borderId="11" xfId="0" applyNumberFormat="1" applyFont="1" applyFill="1" applyBorder="1" applyAlignment="1">
      <alignment horizontal="right" vertical="center" wrapText="1"/>
    </xf>
    <xf numFmtId="0" fontId="21" fillId="7" borderId="0" xfId="2" applyFont="1" applyFill="1" applyBorder="1" applyAlignment="1">
      <alignment vertical="center" wrapText="1"/>
    </xf>
    <xf numFmtId="1" fontId="28" fillId="7" borderId="0" xfId="2" applyNumberFormat="1" applyFont="1" applyFill="1" applyBorder="1" applyAlignment="1">
      <alignment horizontal="right" vertical="center"/>
    </xf>
    <xf numFmtId="1" fontId="28" fillId="7" borderId="7" xfId="2" applyNumberFormat="1" applyFont="1" applyFill="1" applyBorder="1" applyAlignment="1">
      <alignment horizontal="right" vertical="center"/>
    </xf>
    <xf numFmtId="166" fontId="21" fillId="7" borderId="7" xfId="2" applyNumberFormat="1" applyFont="1" applyFill="1" applyBorder="1" applyAlignment="1">
      <alignment horizontal="right" vertical="center" wrapText="1"/>
    </xf>
    <xf numFmtId="1" fontId="21" fillId="7" borderId="7" xfId="2" applyNumberFormat="1" applyFont="1" applyFill="1" applyBorder="1" applyAlignment="1">
      <alignment horizontal="right" vertical="center"/>
    </xf>
    <xf numFmtId="165" fontId="21" fillId="0" borderId="6" xfId="0" applyNumberFormat="1" applyFont="1" applyBorder="1" applyAlignment="1">
      <alignment horizontal="left" vertical="center"/>
    </xf>
    <xf numFmtId="0" fontId="28" fillId="0" borderId="6" xfId="0" applyFont="1" applyBorder="1" applyAlignment="1">
      <alignment vertical="center"/>
    </xf>
    <xf numFmtId="0" fontId="21" fillId="0" borderId="0" xfId="0" applyFont="1" applyAlignment="1">
      <alignment horizontal="center" vertical="center"/>
    </xf>
    <xf numFmtId="0" fontId="28" fillId="0" borderId="0" xfId="0" applyFont="1" applyAlignment="1">
      <alignment vertical="center"/>
    </xf>
    <xf numFmtId="0" fontId="45" fillId="6" borderId="0" xfId="0" applyFont="1" applyFill="1" applyAlignment="1">
      <alignment vertical="center"/>
    </xf>
    <xf numFmtId="0" fontId="45" fillId="6" borderId="0" xfId="0" applyFont="1" applyFill="1" applyAlignment="1">
      <alignment horizontal="center" vertical="center"/>
    </xf>
    <xf numFmtId="0" fontId="47" fillId="6" borderId="0" xfId="0" applyFont="1" applyFill="1" applyAlignment="1">
      <alignment vertical="center"/>
    </xf>
    <xf numFmtId="166" fontId="47" fillId="6" borderId="0" xfId="0" applyNumberFormat="1" applyFont="1" applyFill="1" applyAlignment="1">
      <alignment vertical="center"/>
    </xf>
    <xf numFmtId="9" fontId="21" fillId="0" borderId="0" xfId="4" applyFont="1" applyAlignment="1">
      <alignment horizontal="right"/>
    </xf>
    <xf numFmtId="9" fontId="28" fillId="0" borderId="0" xfId="4" applyFont="1"/>
    <xf numFmtId="0" fontId="21" fillId="0" borderId="0" xfId="0" applyFont="1" applyAlignment="1">
      <alignment horizontal="right" vertical="center"/>
    </xf>
    <xf numFmtId="0" fontId="28" fillId="5" borderId="6" xfId="0" applyFont="1" applyFill="1" applyBorder="1" applyAlignment="1">
      <alignment horizontal="right" vertical="center"/>
    </xf>
    <xf numFmtId="10" fontId="28" fillId="5" borderId="6" xfId="0" applyNumberFormat="1" applyFont="1" applyFill="1" applyBorder="1" applyAlignment="1">
      <alignment horizontal="right" vertical="center"/>
    </xf>
    <xf numFmtId="1" fontId="24" fillId="5" borderId="6" xfId="0" applyNumberFormat="1" applyFont="1" applyFill="1" applyBorder="1" applyAlignment="1">
      <alignment horizontal="left" vertical="center" wrapText="1"/>
    </xf>
    <xf numFmtId="9" fontId="28" fillId="5" borderId="6" xfId="0" quotePrefix="1" applyNumberFormat="1" applyFont="1" applyFill="1" applyBorder="1" applyAlignment="1">
      <alignment horizontal="right" vertical="center"/>
    </xf>
    <xf numFmtId="1" fontId="28" fillId="5" borderId="7" xfId="0" applyNumberFormat="1" applyFont="1" applyFill="1" applyBorder="1" applyAlignment="1">
      <alignment horizontal="right" vertical="center"/>
    </xf>
    <xf numFmtId="1" fontId="24" fillId="5" borderId="6" xfId="0" quotePrefix="1" applyNumberFormat="1" applyFont="1" applyFill="1" applyBorder="1" applyAlignment="1">
      <alignment horizontal="left" vertical="center" wrapText="1"/>
    </xf>
    <xf numFmtId="0" fontId="28" fillId="5" borderId="7" xfId="0" applyFont="1" applyFill="1" applyBorder="1" applyAlignment="1">
      <alignment horizontal="right" vertical="center"/>
    </xf>
    <xf numFmtId="2" fontId="28" fillId="5" borderId="7" xfId="0" applyNumberFormat="1" applyFont="1" applyFill="1" applyBorder="1" applyAlignment="1">
      <alignment horizontal="right" vertical="center"/>
    </xf>
    <xf numFmtId="174" fontId="28" fillId="5" borderId="7" xfId="3" applyNumberFormat="1" applyFont="1" applyFill="1" applyBorder="1" applyAlignment="1">
      <alignment horizontal="right" vertical="center"/>
    </xf>
    <xf numFmtId="9" fontId="28" fillId="5" borderId="7" xfId="4" applyFont="1" applyFill="1" applyBorder="1" applyAlignment="1">
      <alignment horizontal="right" vertical="center"/>
    </xf>
    <xf numFmtId="171" fontId="28" fillId="5" borderId="7" xfId="3" applyNumberFormat="1" applyFont="1" applyFill="1" applyBorder="1" applyAlignment="1">
      <alignment horizontal="right" vertical="center"/>
    </xf>
    <xf numFmtId="9" fontId="28" fillId="5" borderId="7" xfId="0" applyNumberFormat="1" applyFont="1" applyFill="1" applyBorder="1" applyAlignment="1">
      <alignment horizontal="right" vertical="center"/>
    </xf>
    <xf numFmtId="9" fontId="28" fillId="5" borderId="7" xfId="0" applyNumberFormat="1" applyFont="1" applyFill="1" applyBorder="1" applyAlignment="1">
      <alignment horizontal="left" vertical="center"/>
    </xf>
    <xf numFmtId="171" fontId="28" fillId="5" borderId="6" xfId="0" applyNumberFormat="1" applyFont="1" applyFill="1" applyBorder="1" applyAlignment="1">
      <alignment horizontal="right" vertical="center"/>
    </xf>
    <xf numFmtId="171" fontId="28" fillId="5" borderId="6" xfId="0" applyNumberFormat="1" applyFont="1" applyFill="1" applyBorder="1" applyAlignment="1">
      <alignment horizontal="left" vertical="center"/>
    </xf>
    <xf numFmtId="10" fontId="28" fillId="5" borderId="7" xfId="0" applyNumberFormat="1" applyFont="1" applyFill="1" applyBorder="1" applyAlignment="1">
      <alignment horizontal="right" vertical="center"/>
    </xf>
    <xf numFmtId="0" fontId="28" fillId="5" borderId="6" xfId="0" applyFont="1" applyFill="1" applyBorder="1" applyAlignment="1">
      <alignment horizontal="right" vertical="center" wrapText="1"/>
    </xf>
    <xf numFmtId="0" fontId="28" fillId="5" borderId="6" xfId="0" applyFont="1" applyFill="1" applyBorder="1" applyAlignment="1">
      <alignment horizontal="left" vertical="center" wrapText="1"/>
    </xf>
    <xf numFmtId="3" fontId="28" fillId="5" borderId="6" xfId="0" applyNumberFormat="1" applyFont="1" applyFill="1" applyBorder="1" applyAlignment="1">
      <alignment horizontal="right" vertical="center"/>
    </xf>
    <xf numFmtId="0" fontId="28" fillId="5" borderId="7" xfId="0" applyFont="1" applyFill="1" applyBorder="1" applyAlignment="1">
      <alignment horizontal="left" vertical="center" wrapText="1"/>
    </xf>
    <xf numFmtId="0" fontId="28" fillId="5" borderId="7" xfId="0" applyFont="1" applyFill="1" applyBorder="1" applyAlignment="1">
      <alignment horizontal="left" vertical="center"/>
    </xf>
    <xf numFmtId="0" fontId="28" fillId="5" borderId="6" xfId="0" applyFont="1" applyFill="1" applyBorder="1" applyAlignment="1">
      <alignment horizontal="left" vertical="center"/>
    </xf>
    <xf numFmtId="0" fontId="4" fillId="0" borderId="6" xfId="0" applyFont="1" applyBorder="1" applyAlignment="1">
      <alignment horizontal="center" vertical="center"/>
    </xf>
    <xf numFmtId="0" fontId="28" fillId="0" borderId="6" xfId="0" applyFont="1" applyBorder="1" applyAlignment="1">
      <alignment horizontal="center" vertical="center"/>
    </xf>
    <xf numFmtId="0" fontId="28" fillId="0" borderId="0" xfId="0" applyFont="1" applyAlignment="1">
      <alignment horizontal="center" vertical="center"/>
    </xf>
    <xf numFmtId="0" fontId="28" fillId="0" borderId="0" xfId="0" applyFont="1" applyAlignment="1">
      <alignment horizontal="center"/>
    </xf>
    <xf numFmtId="166" fontId="21" fillId="0" borderId="0" xfId="0" applyNumberFormat="1" applyFont="1"/>
    <xf numFmtId="0" fontId="21" fillId="0" borderId="0" xfId="0" applyFont="1"/>
    <xf numFmtId="43" fontId="28" fillId="0" borderId="0" xfId="0" applyNumberFormat="1" applyFont="1"/>
    <xf numFmtId="0" fontId="21" fillId="4" borderId="0" xfId="1" applyFont="1" applyFill="1" applyBorder="1" applyAlignment="1">
      <alignment vertical="center"/>
    </xf>
    <xf numFmtId="1" fontId="21" fillId="5" borderId="0" xfId="1" applyNumberFormat="1" applyFont="1" applyFill="1" applyBorder="1" applyAlignment="1">
      <alignment horizontal="right" vertical="center" wrapText="1"/>
    </xf>
    <xf numFmtId="0" fontId="21" fillId="5" borderId="0" xfId="1" applyFont="1" applyFill="1" applyBorder="1" applyAlignment="1">
      <alignment horizontal="center" vertical="center"/>
    </xf>
    <xf numFmtId="0" fontId="28" fillId="5" borderId="7" xfId="6" applyFont="1" applyFill="1" applyBorder="1" applyAlignment="1">
      <alignment horizontal="center" vertical="center"/>
    </xf>
    <xf numFmtId="0" fontId="28" fillId="4" borderId="7" xfId="6" applyFont="1" applyFill="1" applyBorder="1" applyAlignment="1">
      <alignment vertical="center"/>
    </xf>
    <xf numFmtId="0" fontId="28" fillId="7" borderId="7" xfId="2" applyFont="1" applyFill="1" applyBorder="1" applyAlignment="1">
      <alignment vertical="center"/>
    </xf>
    <xf numFmtId="0" fontId="28" fillId="4" borderId="7" xfId="2" applyFont="1" applyFill="1" applyBorder="1" applyAlignment="1">
      <alignment vertical="center"/>
    </xf>
    <xf numFmtId="0" fontId="21" fillId="7" borderId="7" xfId="2" applyFont="1" applyFill="1" applyBorder="1" applyAlignment="1">
      <alignment vertical="center"/>
    </xf>
    <xf numFmtId="166" fontId="28" fillId="5" borderId="7" xfId="7" applyNumberFormat="1" applyFont="1" applyFill="1" applyBorder="1" applyAlignment="1">
      <alignment vertical="center"/>
    </xf>
    <xf numFmtId="166" fontId="28" fillId="7" borderId="7" xfId="2" applyNumberFormat="1" applyFont="1" applyFill="1" applyBorder="1" applyAlignment="1">
      <alignment vertical="center"/>
    </xf>
    <xf numFmtId="166" fontId="28" fillId="5" borderId="7" xfId="2" applyNumberFormat="1" applyFont="1" applyFill="1" applyBorder="1" applyAlignment="1">
      <alignment vertical="center"/>
    </xf>
    <xf numFmtId="166" fontId="21" fillId="7" borderId="7" xfId="2" applyNumberFormat="1" applyFont="1" applyFill="1" applyBorder="1" applyAlignment="1">
      <alignment vertical="center"/>
    </xf>
    <xf numFmtId="166" fontId="28" fillId="5" borderId="7" xfId="3" applyNumberFormat="1" applyFont="1" applyFill="1" applyBorder="1" applyAlignment="1">
      <alignment horizontal="right" vertical="center"/>
    </xf>
    <xf numFmtId="166" fontId="28" fillId="5" borderId="7" xfId="6" applyNumberFormat="1" applyFont="1" applyFill="1" applyBorder="1" applyAlignment="1">
      <alignment horizontal="center" vertical="center"/>
    </xf>
    <xf numFmtId="166" fontId="28" fillId="7" borderId="7" xfId="3" applyNumberFormat="1" applyFont="1" applyFill="1" applyBorder="1" applyAlignment="1">
      <alignment horizontal="right" vertical="center"/>
    </xf>
    <xf numFmtId="0" fontId="28" fillId="7" borderId="7" xfId="2" applyFont="1" applyFill="1" applyBorder="1" applyAlignment="1">
      <alignment horizontal="center" vertical="center"/>
    </xf>
    <xf numFmtId="166" fontId="28" fillId="7" borderId="7" xfId="2" applyNumberFormat="1" applyFont="1" applyFill="1" applyBorder="1" applyAlignment="1">
      <alignment horizontal="center" vertical="center"/>
    </xf>
    <xf numFmtId="0" fontId="28" fillId="5" borderId="7" xfId="2" applyFont="1" applyFill="1" applyBorder="1" applyAlignment="1">
      <alignment horizontal="center" vertical="center"/>
    </xf>
    <xf numFmtId="166" fontId="21" fillId="7" borderId="7" xfId="3" applyNumberFormat="1" applyFont="1" applyFill="1" applyBorder="1" applyAlignment="1">
      <alignment horizontal="right" vertical="center"/>
    </xf>
    <xf numFmtId="0" fontId="21" fillId="7" borderId="7" xfId="2" applyFont="1" applyFill="1" applyBorder="1" applyAlignment="1">
      <alignment horizontal="center" vertical="center"/>
    </xf>
    <xf numFmtId="166" fontId="21" fillId="7" borderId="7" xfId="3" applyNumberFormat="1" applyFont="1" applyFill="1" applyBorder="1" applyAlignment="1">
      <alignment horizontal="center" vertical="center"/>
    </xf>
    <xf numFmtId="0" fontId="28" fillId="5" borderId="7" xfId="2" applyFont="1" applyFill="1" applyBorder="1" applyAlignment="1">
      <alignment horizontal="right" vertical="center"/>
    </xf>
    <xf numFmtId="0" fontId="4" fillId="0" borderId="6" xfId="0" applyFont="1" applyBorder="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xf>
    <xf numFmtId="0" fontId="28" fillId="0" borderId="7" xfId="0" applyFont="1" applyBorder="1" applyAlignment="1">
      <alignment vertical="center"/>
    </xf>
    <xf numFmtId="0" fontId="28" fillId="0" borderId="7" xfId="2" applyFont="1" applyFill="1" applyBorder="1" applyAlignment="1">
      <alignment vertical="center"/>
    </xf>
    <xf numFmtId="0" fontId="28" fillId="0" borderId="0" xfId="4" applyNumberFormat="1" applyFont="1"/>
    <xf numFmtId="10" fontId="28" fillId="0" borderId="0" xfId="4" applyNumberFormat="1" applyFont="1"/>
    <xf numFmtId="175" fontId="28" fillId="0" borderId="0" xfId="4" applyNumberFormat="1" applyFont="1"/>
    <xf numFmtId="0" fontId="21" fillId="5" borderId="6" xfId="1" applyFont="1" applyFill="1" applyBorder="1" applyAlignment="1">
      <alignment horizontal="right" vertical="center" indent="1"/>
    </xf>
    <xf numFmtId="166" fontId="28" fillId="5" borderId="7" xfId="3" applyNumberFormat="1" applyFont="1" applyFill="1" applyBorder="1" applyAlignment="1">
      <alignment vertical="center"/>
    </xf>
    <xf numFmtId="166" fontId="21" fillId="7" borderId="7" xfId="3" applyNumberFormat="1" applyFont="1" applyFill="1" applyBorder="1" applyAlignment="1">
      <alignment vertical="center"/>
    </xf>
    <xf numFmtId="166" fontId="21" fillId="5" borderId="7" xfId="3" applyNumberFormat="1" applyFont="1" applyFill="1" applyBorder="1" applyAlignment="1">
      <alignment vertical="center"/>
    </xf>
    <xf numFmtId="9" fontId="21" fillId="5" borderId="7" xfId="2" applyNumberFormat="1" applyFont="1" applyFill="1" applyBorder="1" applyAlignment="1">
      <alignment horizontal="right" vertical="center"/>
    </xf>
    <xf numFmtId="0" fontId="28" fillId="0" borderId="0" xfId="5" applyFont="1" applyAlignment="1">
      <alignment vertical="top"/>
    </xf>
    <xf numFmtId="0" fontId="21" fillId="0" borderId="7" xfId="5" applyFont="1" applyBorder="1" applyAlignment="1">
      <alignment vertical="center"/>
    </xf>
    <xf numFmtId="0" fontId="21" fillId="5" borderId="0" xfId="1" applyFont="1" applyFill="1" applyBorder="1" applyAlignment="1">
      <alignment horizontal="right" vertical="center" indent="1"/>
    </xf>
    <xf numFmtId="0" fontId="28" fillId="5" borderId="7" xfId="5" applyFont="1" applyFill="1" applyBorder="1" applyAlignment="1">
      <alignment horizontal="right" vertical="center"/>
    </xf>
    <xf numFmtId="166" fontId="28" fillId="5" borderId="7" xfId="3" quotePrefix="1" applyNumberFormat="1" applyFont="1" applyFill="1" applyBorder="1" applyAlignment="1">
      <alignment horizontal="right" vertical="center"/>
    </xf>
    <xf numFmtId="166" fontId="21" fillId="5" borderId="7" xfId="3" applyNumberFormat="1" applyFont="1" applyFill="1" applyBorder="1" applyAlignment="1">
      <alignment horizontal="right" vertical="center"/>
    </xf>
    <xf numFmtId="174" fontId="28" fillId="0" borderId="0" xfId="3" applyNumberFormat="1" applyFont="1" applyAlignment="1">
      <alignment horizontal="left"/>
    </xf>
    <xf numFmtId="0" fontId="28" fillId="0" borderId="0" xfId="0" applyFont="1" applyAlignment="1">
      <alignment horizontal="left"/>
    </xf>
    <xf numFmtId="0" fontId="21" fillId="4" borderId="0" xfId="2" applyFont="1" applyFill="1" applyBorder="1" applyAlignment="1">
      <alignment vertical="center"/>
    </xf>
    <xf numFmtId="166" fontId="28" fillId="4" borderId="0" xfId="2" applyNumberFormat="1" applyFont="1" applyFill="1" applyBorder="1" applyAlignment="1">
      <alignment horizontal="right" vertical="center"/>
    </xf>
    <xf numFmtId="9" fontId="28" fillId="4" borderId="0" xfId="2" applyNumberFormat="1" applyFont="1" applyFill="1" applyBorder="1" applyAlignment="1">
      <alignment horizontal="right" vertical="center"/>
    </xf>
    <xf numFmtId="0" fontId="28" fillId="4" borderId="0" xfId="0" applyFont="1" applyFill="1"/>
    <xf numFmtId="0" fontId="26" fillId="5" borderId="6" xfId="1" applyNumberFormat="1" applyFont="1" applyFill="1" applyBorder="1" applyAlignment="1">
      <alignment horizontal="right" vertical="center" indent="1"/>
    </xf>
    <xf numFmtId="0" fontId="26" fillId="5" borderId="7" xfId="3" applyNumberFormat="1" applyFont="1" applyFill="1" applyBorder="1" applyAlignment="1">
      <alignment horizontal="right" vertical="center"/>
    </xf>
    <xf numFmtId="0" fontId="24" fillId="5" borderId="7" xfId="3" applyNumberFormat="1" applyFont="1" applyFill="1" applyBorder="1" applyAlignment="1">
      <alignment horizontal="right" vertical="center"/>
    </xf>
    <xf numFmtId="166" fontId="28" fillId="7" borderId="7" xfId="2" applyNumberFormat="1" applyFont="1" applyFill="1" applyBorder="1" applyAlignment="1">
      <alignment horizontal="right" vertical="center"/>
    </xf>
    <xf numFmtId="9" fontId="28" fillId="7" borderId="7" xfId="2" applyNumberFormat="1" applyFont="1" applyFill="1" applyBorder="1" applyAlignment="1">
      <alignment horizontal="right" vertical="center"/>
    </xf>
    <xf numFmtId="0" fontId="24" fillId="7" borderId="7" xfId="2" applyNumberFormat="1" applyFont="1" applyFill="1" applyBorder="1" applyAlignment="1">
      <alignment horizontal="right" vertical="center"/>
    </xf>
    <xf numFmtId="166" fontId="21" fillId="7" borderId="7" xfId="2" applyNumberFormat="1" applyFont="1" applyFill="1" applyBorder="1" applyAlignment="1">
      <alignment horizontal="right" vertical="center"/>
    </xf>
    <xf numFmtId="0" fontId="7" fillId="5" borderId="0" xfId="1" applyFont="1" applyFill="1" applyBorder="1" applyAlignment="1">
      <alignment horizontal="center" vertical="center"/>
    </xf>
    <xf numFmtId="0" fontId="21" fillId="5" borderId="0" xfId="1" applyNumberFormat="1" applyFont="1" applyFill="1" applyBorder="1" applyAlignment="1">
      <alignment horizontal="center" vertical="center"/>
    </xf>
    <xf numFmtId="0" fontId="28" fillId="0" borderId="7" xfId="0" applyFont="1" applyBorder="1" applyAlignment="1">
      <alignment horizontal="center" vertical="top"/>
    </xf>
    <xf numFmtId="1" fontId="28" fillId="0" borderId="7" xfId="3" applyNumberFormat="1" applyFont="1" applyFill="1" applyBorder="1" applyAlignment="1">
      <alignment horizontal="center" vertical="top"/>
    </xf>
    <xf numFmtId="0" fontId="28" fillId="0" borderId="0" xfId="0" applyFont="1" applyAlignment="1">
      <alignment vertical="top"/>
    </xf>
    <xf numFmtId="0" fontId="28" fillId="0" borderId="13" xfId="0" applyFont="1" applyBorder="1"/>
    <xf numFmtId="0" fontId="21" fillId="0" borderId="0" xfId="5" applyFont="1" applyAlignment="1">
      <alignment vertical="top"/>
    </xf>
    <xf numFmtId="0" fontId="24" fillId="0" borderId="0" xfId="0" applyFont="1" applyAlignment="1">
      <alignment horizontal="left"/>
    </xf>
    <xf numFmtId="0" fontId="24" fillId="0" borderId="0" xfId="0" applyFont="1" applyAlignment="1">
      <alignment vertical="center"/>
    </xf>
    <xf numFmtId="0" fontId="27" fillId="0" borderId="0" xfId="0" applyFont="1" applyAlignment="1">
      <alignment vertical="top" wrapText="1"/>
    </xf>
    <xf numFmtId="0" fontId="33" fillId="0" borderId="0" xfId="0" applyFont="1" applyAlignment="1">
      <alignment vertical="center"/>
    </xf>
    <xf numFmtId="164" fontId="28" fillId="0" borderId="0" xfId="5" applyNumberFormat="1" applyFont="1"/>
    <xf numFmtId="9" fontId="28" fillId="0" borderId="0" xfId="5" applyNumberFormat="1" applyFont="1"/>
    <xf numFmtId="0" fontId="28" fillId="0" borderId="0" xfId="5" applyFont="1"/>
    <xf numFmtId="175" fontId="27" fillId="0" borderId="0" xfId="0" applyNumberFormat="1" applyFont="1" applyAlignment="1">
      <alignment vertical="top" wrapText="1"/>
    </xf>
    <xf numFmtId="166" fontId="28" fillId="5" borderId="7" xfId="5" applyNumberFormat="1" applyFont="1" applyFill="1" applyBorder="1" applyAlignment="1">
      <alignment vertical="center"/>
    </xf>
    <xf numFmtId="2" fontId="21" fillId="7" borderId="7" xfId="2" applyNumberFormat="1" applyFont="1" applyFill="1" applyBorder="1" applyAlignment="1">
      <alignment vertical="center"/>
    </xf>
    <xf numFmtId="0" fontId="7" fillId="5" borderId="0" xfId="1" applyFont="1" applyFill="1" applyBorder="1" applyAlignment="1">
      <alignment horizontal="right" vertical="center"/>
    </xf>
    <xf numFmtId="166" fontId="4" fillId="5" borderId="7" xfId="5" applyNumberFormat="1" applyFont="1" applyFill="1" applyBorder="1" applyAlignment="1">
      <alignment horizontal="right" vertical="center"/>
    </xf>
    <xf numFmtId="0" fontId="28" fillId="5" borderId="7" xfId="6" applyFont="1" applyFill="1" applyBorder="1" applyAlignment="1">
      <alignment vertical="center"/>
    </xf>
    <xf numFmtId="9" fontId="28" fillId="7" borderId="7" xfId="2" applyNumberFormat="1" applyFont="1" applyFill="1" applyBorder="1" applyAlignment="1">
      <alignment vertical="center"/>
    </xf>
    <xf numFmtId="9" fontId="28" fillId="5" borderId="7" xfId="8" applyFont="1" applyFill="1" applyBorder="1" applyAlignment="1">
      <alignment vertical="center"/>
    </xf>
    <xf numFmtId="0" fontId="21" fillId="0" borderId="0" xfId="1" applyFont="1" applyFill="1" applyBorder="1" applyAlignment="1">
      <alignment vertical="center" wrapText="1"/>
    </xf>
    <xf numFmtId="0" fontId="21" fillId="0" borderId="0" xfId="1" applyFont="1" applyFill="1" applyBorder="1" applyAlignment="1">
      <alignment horizontal="left" vertical="center"/>
    </xf>
    <xf numFmtId="0" fontId="28" fillId="5" borderId="7" xfId="0" applyFont="1" applyFill="1" applyBorder="1" applyAlignment="1">
      <alignment horizontal="center" vertical="center"/>
    </xf>
    <xf numFmtId="0" fontId="1" fillId="0" borderId="14" xfId="0" applyFont="1" applyBorder="1" applyAlignment="1">
      <alignment vertical="top"/>
    </xf>
    <xf numFmtId="0" fontId="1" fillId="0" borderId="14" xfId="0" applyFont="1" applyBorder="1"/>
    <xf numFmtId="3" fontId="1" fillId="5" borderId="19" xfId="0" applyNumberFormat="1" applyFont="1" applyFill="1" applyBorder="1" applyAlignment="1">
      <alignment horizontal="right" vertical="center"/>
    </xf>
    <xf numFmtId="3" fontId="1" fillId="5" borderId="19" xfId="0" applyNumberFormat="1" applyFont="1" applyFill="1" applyBorder="1" applyAlignment="1">
      <alignment vertical="center"/>
    </xf>
    <xf numFmtId="181" fontId="1" fillId="5" borderId="19" xfId="0" applyNumberFormat="1" applyFont="1" applyFill="1" applyBorder="1" applyAlignment="1">
      <alignment horizontal="right" vertical="center"/>
    </xf>
    <xf numFmtId="178" fontId="1" fillId="5" borderId="19" xfId="0" applyNumberFormat="1" applyFont="1" applyFill="1" applyBorder="1" applyAlignment="1">
      <alignment vertical="center"/>
    </xf>
    <xf numFmtId="4" fontId="1" fillId="5" borderId="19" xfId="0" applyNumberFormat="1" applyFont="1" applyFill="1" applyBorder="1" applyAlignment="1">
      <alignment vertical="center"/>
    </xf>
    <xf numFmtId="4" fontId="1" fillId="5" borderId="19" xfId="0" applyNumberFormat="1" applyFont="1" applyFill="1" applyBorder="1" applyAlignment="1">
      <alignment horizontal="right" vertical="center"/>
    </xf>
    <xf numFmtId="3" fontId="1" fillId="5" borderId="18" xfId="0" applyNumberFormat="1" applyFont="1" applyFill="1" applyBorder="1" applyAlignment="1">
      <alignment vertical="center"/>
    </xf>
    <xf numFmtId="2" fontId="1" fillId="5" borderId="18" xfId="0" applyNumberFormat="1" applyFont="1" applyFill="1" applyBorder="1" applyAlignment="1">
      <alignment vertical="center"/>
    </xf>
    <xf numFmtId="4" fontId="1" fillId="5" borderId="18" xfId="0" applyNumberFormat="1" applyFont="1" applyFill="1" applyBorder="1" applyAlignment="1">
      <alignment vertical="center"/>
    </xf>
    <xf numFmtId="0" fontId="1" fillId="5" borderId="18" xfId="0" applyFont="1" applyFill="1" applyBorder="1" applyAlignment="1">
      <alignment vertical="center"/>
    </xf>
    <xf numFmtId="4" fontId="1" fillId="5" borderId="18" xfId="0" applyNumberFormat="1" applyFont="1" applyFill="1" applyBorder="1" applyAlignment="1">
      <alignment horizontal="right" vertical="center"/>
    </xf>
    <xf numFmtId="0" fontId="16" fillId="0" borderId="16" xfId="0" applyFont="1" applyBorder="1" applyAlignment="1">
      <alignment vertical="center"/>
    </xf>
    <xf numFmtId="0" fontId="14" fillId="0" borderId="15" xfId="0" applyFont="1" applyBorder="1" applyAlignment="1">
      <alignment vertical="center"/>
    </xf>
    <xf numFmtId="0" fontId="14" fillId="0" borderId="15" xfId="0" applyFont="1" applyBorder="1" applyAlignment="1">
      <alignment vertical="center" wrapText="1"/>
    </xf>
    <xf numFmtId="0" fontId="14" fillId="5" borderId="15" xfId="0" applyFont="1" applyFill="1" applyBorder="1" applyAlignment="1">
      <alignment vertical="center" wrapText="1"/>
    </xf>
    <xf numFmtId="164" fontId="14" fillId="5" borderId="15" xfId="0" applyNumberFormat="1" applyFont="1" applyFill="1" applyBorder="1" applyAlignment="1">
      <alignment vertical="center" wrapText="1"/>
    </xf>
    <xf numFmtId="3" fontId="14" fillId="4" borderId="15" xfId="0" applyNumberFormat="1" applyFont="1" applyFill="1" applyBorder="1" applyAlignment="1">
      <alignment vertical="center" wrapText="1"/>
    </xf>
    <xf numFmtId="0" fontId="14" fillId="4" borderId="15" xfId="0" applyFont="1" applyFill="1" applyBorder="1" applyAlignment="1">
      <alignment vertical="center"/>
    </xf>
    <xf numFmtId="49" fontId="14" fillId="0" borderId="15" xfId="0" applyNumberFormat="1" applyFont="1" applyBorder="1" applyAlignment="1">
      <alignment vertical="center"/>
    </xf>
    <xf numFmtId="174" fontId="14" fillId="4" borderId="15" xfId="13" applyNumberFormat="1" applyFont="1" applyFill="1" applyBorder="1" applyAlignment="1">
      <alignment horizontal="right" vertical="center"/>
    </xf>
    <xf numFmtId="0" fontId="16" fillId="5" borderId="15" xfId="0" applyFont="1" applyFill="1" applyBorder="1" applyAlignment="1">
      <alignment vertical="center" wrapText="1"/>
    </xf>
    <xf numFmtId="174" fontId="16" fillId="5" borderId="15" xfId="13" applyNumberFormat="1" applyFont="1" applyFill="1" applyBorder="1" applyAlignment="1">
      <alignment horizontal="right" vertical="center"/>
    </xf>
    <xf numFmtId="0" fontId="16" fillId="5" borderId="15" xfId="0" applyFont="1" applyFill="1" applyBorder="1" applyAlignment="1">
      <alignment vertical="center"/>
    </xf>
    <xf numFmtId="41" fontId="16" fillId="5" borderId="15" xfId="0" applyNumberFormat="1" applyFont="1" applyFill="1" applyBorder="1" applyAlignment="1">
      <alignment vertical="center" wrapText="1"/>
    </xf>
    <xf numFmtId="43" fontId="16" fillId="5" borderId="15" xfId="0" applyNumberFormat="1" applyFont="1" applyFill="1" applyBorder="1" applyAlignment="1">
      <alignment vertical="center" wrapText="1"/>
    </xf>
    <xf numFmtId="41" fontId="14" fillId="4" borderId="15" xfId="0" applyNumberFormat="1" applyFont="1" applyFill="1" applyBorder="1" applyAlignment="1">
      <alignment vertical="center" wrapText="1"/>
    </xf>
    <xf numFmtId="43" fontId="14" fillId="4" borderId="15" xfId="0" applyNumberFormat="1" applyFont="1" applyFill="1" applyBorder="1" applyAlignment="1">
      <alignment vertical="center" wrapText="1"/>
    </xf>
    <xf numFmtId="0" fontId="27" fillId="5" borderId="14" xfId="0" applyFont="1" applyFill="1" applyBorder="1" applyAlignment="1">
      <alignment vertical="center"/>
    </xf>
    <xf numFmtId="0" fontId="27" fillId="5" borderId="15" xfId="0" applyFont="1" applyFill="1" applyBorder="1" applyAlignment="1">
      <alignment vertical="center"/>
    </xf>
    <xf numFmtId="0" fontId="27" fillId="5" borderId="15" xfId="0" applyFont="1" applyFill="1" applyBorder="1" applyAlignment="1">
      <alignment vertical="center" wrapText="1"/>
    </xf>
    <xf numFmtId="0" fontId="27" fillId="5" borderId="20" xfId="0" applyFont="1" applyFill="1" applyBorder="1" applyAlignment="1">
      <alignment vertical="center" wrapText="1"/>
    </xf>
    <xf numFmtId="0" fontId="27" fillId="5" borderId="0" xfId="0" applyFont="1" applyFill="1" applyAlignment="1">
      <alignment horizontal="left" vertical="center" indent="2"/>
    </xf>
    <xf numFmtId="0" fontId="27" fillId="5" borderId="0" xfId="0" applyFont="1" applyFill="1" applyAlignment="1">
      <alignment vertical="center" wrapText="1"/>
    </xf>
    <xf numFmtId="0" fontId="27" fillId="5" borderId="14" xfId="0" applyFont="1" applyFill="1" applyBorder="1" applyAlignment="1">
      <alignment horizontal="left" vertical="center" indent="2"/>
    </xf>
    <xf numFmtId="0" fontId="27" fillId="5" borderId="20" xfId="0" applyFont="1" applyFill="1" applyBorder="1" applyAlignment="1">
      <alignment vertical="center"/>
    </xf>
    <xf numFmtId="0" fontId="27" fillId="5" borderId="14" xfId="0" applyFont="1" applyFill="1" applyBorder="1" applyAlignment="1">
      <alignment vertical="top" wrapText="1"/>
    </xf>
    <xf numFmtId="0" fontId="27" fillId="5" borderId="15" xfId="0" applyFont="1" applyFill="1" applyBorder="1" applyAlignment="1">
      <alignment vertical="top"/>
    </xf>
    <xf numFmtId="0" fontId="27" fillId="5" borderId="20" xfId="0" applyFont="1" applyFill="1" applyBorder="1" applyAlignment="1">
      <alignment horizontal="left" vertical="center" indent="2"/>
    </xf>
    <xf numFmtId="0" fontId="27" fillId="5" borderId="20" xfId="0" applyFont="1" applyFill="1" applyBorder="1" applyAlignment="1">
      <alignment horizontal="left" vertical="center" wrapText="1" indent="2"/>
    </xf>
    <xf numFmtId="0" fontId="27" fillId="5" borderId="0" xfId="0" applyFont="1" applyFill="1" applyAlignment="1">
      <alignment vertical="center"/>
    </xf>
    <xf numFmtId="0" fontId="50" fillId="0" borderId="9" xfId="0" applyFont="1" applyBorder="1" applyAlignment="1">
      <alignment vertical="center"/>
    </xf>
    <xf numFmtId="0" fontId="50" fillId="0" borderId="0" xfId="0" applyFont="1" applyAlignment="1">
      <alignment vertical="center"/>
    </xf>
    <xf numFmtId="0" fontId="50" fillId="0" borderId="6" xfId="0" applyFont="1" applyBorder="1" applyAlignment="1">
      <alignment vertical="center"/>
    </xf>
    <xf numFmtId="0" fontId="50" fillId="0" borderId="0" xfId="5" applyFont="1" applyAlignment="1">
      <alignment horizontal="left" vertical="center" wrapText="1"/>
    </xf>
    <xf numFmtId="0" fontId="50" fillId="7" borderId="7" xfId="2" applyFont="1" applyFill="1" applyBorder="1" applyAlignment="1">
      <alignment vertical="center" wrapText="1"/>
    </xf>
    <xf numFmtId="0" fontId="50" fillId="7" borderId="0" xfId="2" applyFont="1" applyFill="1" applyBorder="1" applyAlignment="1">
      <alignment horizontal="left" vertical="center" wrapText="1"/>
    </xf>
    <xf numFmtId="0" fontId="50" fillId="7" borderId="6" xfId="2" applyFont="1" applyFill="1" applyBorder="1" applyAlignment="1">
      <alignment horizontal="left" vertical="center" wrapText="1"/>
    </xf>
    <xf numFmtId="0" fontId="50" fillId="0" borderId="0" xfId="0" applyFont="1" applyAlignment="1">
      <alignment horizontal="left" vertical="center" wrapText="1"/>
    </xf>
    <xf numFmtId="0" fontId="50" fillId="7" borderId="9" xfId="0" applyFont="1" applyFill="1" applyBorder="1" applyAlignment="1">
      <alignment horizontal="left" vertical="center" wrapText="1"/>
    </xf>
    <xf numFmtId="0" fontId="50" fillId="7" borderId="6" xfId="0" applyFont="1" applyFill="1" applyBorder="1" applyAlignment="1">
      <alignment horizontal="left" vertical="center" wrapText="1"/>
    </xf>
    <xf numFmtId="0" fontId="50" fillId="7" borderId="0" xfId="2" applyFont="1" applyFill="1" applyBorder="1" applyAlignment="1">
      <alignment vertical="center" wrapText="1"/>
    </xf>
    <xf numFmtId="0" fontId="50" fillId="0" borderId="0" xfId="0" applyFont="1" applyAlignment="1">
      <alignment horizontal="left" vertical="top"/>
    </xf>
    <xf numFmtId="0" fontId="51" fillId="5" borderId="15" xfId="0" applyFont="1" applyFill="1" applyBorder="1" applyAlignment="1">
      <alignment vertical="top" wrapText="1"/>
    </xf>
    <xf numFmtId="0" fontId="51" fillId="5" borderId="20" xfId="0" applyFont="1" applyFill="1" applyBorder="1" applyAlignment="1">
      <alignment horizontal="left" vertical="top" wrapText="1"/>
    </xf>
    <xf numFmtId="0" fontId="51" fillId="5" borderId="14" xfId="0" applyFont="1" applyFill="1" applyBorder="1" applyAlignment="1">
      <alignment horizontal="left" vertical="top" wrapText="1"/>
    </xf>
    <xf numFmtId="165" fontId="39" fillId="0" borderId="3" xfId="0" applyNumberFormat="1" applyFont="1" applyBorder="1" applyAlignment="1">
      <alignment horizontal="left" vertical="center"/>
    </xf>
    <xf numFmtId="0" fontId="45" fillId="6" borderId="0" xfId="0" applyFont="1" applyFill="1" applyAlignment="1">
      <alignment horizontal="left" vertical="center"/>
    </xf>
    <xf numFmtId="165" fontId="28" fillId="0" borderId="0" xfId="0" applyNumberFormat="1" applyFont="1" applyAlignment="1">
      <alignment horizontal="left" vertical="center"/>
    </xf>
    <xf numFmtId="0" fontId="16" fillId="0" borderId="21" xfId="0" applyFont="1" applyBorder="1" applyAlignment="1">
      <alignment vertical="center"/>
    </xf>
    <xf numFmtId="0" fontId="1" fillId="0" borderId="21" xfId="0" applyFont="1" applyBorder="1"/>
    <xf numFmtId="0" fontId="16" fillId="0" borderId="18" xfId="0" applyFont="1" applyBorder="1" applyAlignment="1">
      <alignment vertical="center"/>
    </xf>
    <xf numFmtId="0" fontId="1" fillId="0" borderId="18" xfId="0" applyFont="1" applyBorder="1"/>
    <xf numFmtId="165" fontId="7" fillId="0" borderId="14" xfId="0" applyNumberFormat="1" applyFont="1" applyBorder="1" applyAlignment="1">
      <alignment horizontal="left" vertical="center"/>
    </xf>
    <xf numFmtId="0" fontId="47" fillId="6" borderId="0" xfId="0" applyFont="1" applyFill="1" applyAlignment="1">
      <alignment horizontal="center" vertical="center"/>
    </xf>
    <xf numFmtId="0" fontId="9" fillId="6" borderId="0" xfId="0" applyFont="1" applyFill="1" applyAlignment="1">
      <alignment horizontal="left" vertical="center"/>
    </xf>
    <xf numFmtId="0" fontId="42" fillId="6" borderId="0" xfId="0" applyFont="1" applyFill="1" applyAlignment="1">
      <alignment horizontal="left" vertical="center"/>
    </xf>
    <xf numFmtId="0" fontId="8" fillId="6" borderId="0" xfId="0" applyFont="1" applyFill="1" applyAlignment="1">
      <alignment horizontal="center" vertical="center"/>
    </xf>
    <xf numFmtId="0" fontId="1" fillId="6" borderId="0" xfId="0" applyFont="1" applyFill="1" applyAlignment="1">
      <alignment vertical="center"/>
    </xf>
    <xf numFmtId="0" fontId="9" fillId="6" borderId="0" xfId="0" applyFont="1" applyFill="1" applyAlignment="1">
      <alignment horizontal="center"/>
    </xf>
    <xf numFmtId="0" fontId="42" fillId="6" borderId="0" xfId="0" applyFont="1" applyFill="1"/>
    <xf numFmtId="0" fontId="36" fillId="6" borderId="0" xfId="0" applyFont="1" applyFill="1" applyAlignment="1">
      <alignment horizontal="left" vertical="center"/>
    </xf>
    <xf numFmtId="0" fontId="36" fillId="6" borderId="0" xfId="0" applyFont="1" applyFill="1" applyAlignment="1">
      <alignment horizontal="right" vertical="center"/>
    </xf>
    <xf numFmtId="0" fontId="48" fillId="6" borderId="14" xfId="0" applyFont="1" applyFill="1" applyBorder="1" applyAlignment="1">
      <alignment vertical="center"/>
    </xf>
    <xf numFmtId="0" fontId="36" fillId="6" borderId="14" xfId="0" applyFont="1" applyFill="1" applyBorder="1" applyAlignment="1">
      <alignment horizontal="left" vertical="center" wrapText="1"/>
    </xf>
    <xf numFmtId="0" fontId="36" fillId="6" borderId="14" xfId="0" applyFont="1" applyFill="1" applyBorder="1" applyAlignment="1">
      <alignment vertical="center" wrapText="1"/>
    </xf>
    <xf numFmtId="0" fontId="36" fillId="6" borderId="14" xfId="0" applyFont="1" applyFill="1" applyBorder="1" applyAlignment="1">
      <alignment horizontal="center" vertical="center" wrapText="1"/>
    </xf>
    <xf numFmtId="0" fontId="36" fillId="6" borderId="0" xfId="0" applyFont="1" applyFill="1" applyAlignment="1">
      <alignment vertical="center" wrapText="1"/>
    </xf>
    <xf numFmtId="174" fontId="53" fillId="5" borderId="9" xfId="3" applyNumberFormat="1" applyFont="1" applyFill="1" applyBorder="1" applyAlignment="1">
      <alignment horizontal="right" vertical="center" wrapText="1"/>
    </xf>
    <xf numFmtId="3" fontId="22" fillId="7" borderId="7" xfId="2" applyNumberFormat="1" applyFont="1" applyFill="1" applyBorder="1" applyAlignment="1">
      <alignment horizontal="right" vertical="center" wrapText="1"/>
    </xf>
    <xf numFmtId="182" fontId="32" fillId="0" borderId="0" xfId="0" applyNumberFormat="1" applyFont="1"/>
    <xf numFmtId="41" fontId="56" fillId="5" borderId="15" xfId="0" applyNumberFormat="1" applyFont="1" applyFill="1" applyBorder="1" applyAlignment="1">
      <alignment horizontal="right" vertical="center"/>
    </xf>
    <xf numFmtId="2" fontId="21" fillId="7" borderId="7" xfId="0" applyNumberFormat="1" applyFont="1" applyFill="1" applyBorder="1" applyAlignment="1">
      <alignment horizontal="right" vertical="center"/>
    </xf>
    <xf numFmtId="166" fontId="28" fillId="5" borderId="7" xfId="5" applyNumberFormat="1" applyFont="1" applyFill="1" applyBorder="1" applyAlignment="1">
      <alignment horizontal="right" vertical="center"/>
    </xf>
    <xf numFmtId="0" fontId="21" fillId="7" borderId="6" xfId="0" applyFont="1" applyFill="1" applyBorder="1" applyAlignment="1">
      <alignment horizontal="right" vertical="center" wrapText="1"/>
    </xf>
    <xf numFmtId="0" fontId="58" fillId="0" borderId="0" xfId="0" applyFont="1" applyAlignment="1">
      <alignment vertical="center"/>
    </xf>
    <xf numFmtId="183" fontId="14" fillId="0" borderId="0" xfId="0" applyNumberFormat="1" applyFont="1" applyAlignment="1">
      <alignment vertical="center"/>
    </xf>
    <xf numFmtId="1" fontId="14" fillId="0" borderId="0" xfId="0" applyNumberFormat="1" applyFont="1" applyAlignment="1">
      <alignment vertical="center"/>
    </xf>
    <xf numFmtId="0" fontId="61" fillId="0" borderId="0" xfId="0" applyFont="1" applyAlignment="1">
      <alignment vertical="center"/>
    </xf>
    <xf numFmtId="0" fontId="61" fillId="0" borderId="0" xfId="0" applyFont="1" applyAlignment="1">
      <alignment vertical="center" wrapText="1"/>
    </xf>
    <xf numFmtId="0" fontId="61" fillId="0" borderId="0" xfId="0" applyFont="1"/>
    <xf numFmtId="185" fontId="28" fillId="0" borderId="0" xfId="0" applyNumberFormat="1" applyFont="1"/>
    <xf numFmtId="1" fontId="28" fillId="0" borderId="0" xfId="0" applyNumberFormat="1" applyFont="1"/>
    <xf numFmtId="184" fontId="59" fillId="0" borderId="17" xfId="0" applyNumberFormat="1" applyFont="1" applyBorder="1" applyAlignment="1">
      <alignment vertical="top"/>
    </xf>
    <xf numFmtId="0" fontId="60" fillId="0" borderId="0" xfId="0" applyFont="1"/>
    <xf numFmtId="166" fontId="61" fillId="0" borderId="0" xfId="0" applyNumberFormat="1" applyFont="1"/>
    <xf numFmtId="174" fontId="61" fillId="0" borderId="0" xfId="3" applyNumberFormat="1" applyFont="1"/>
    <xf numFmtId="0" fontId="60" fillId="0" borderId="0" xfId="0" applyFont="1" applyAlignment="1">
      <alignment vertical="top"/>
    </xf>
    <xf numFmtId="0" fontId="62" fillId="0" borderId="0" xfId="0" applyFont="1"/>
    <xf numFmtId="0" fontId="63" fillId="0" borderId="0" xfId="0" applyFont="1"/>
    <xf numFmtId="9" fontId="53" fillId="5" borderId="7" xfId="0" applyNumberFormat="1" applyFont="1" applyFill="1" applyBorder="1" applyAlignment="1">
      <alignment horizontal="right" vertical="center"/>
    </xf>
    <xf numFmtId="9" fontId="53" fillId="5" borderId="6" xfId="0" applyNumberFormat="1" applyFont="1" applyFill="1" applyBorder="1" applyAlignment="1">
      <alignment horizontal="right" vertical="center"/>
    </xf>
    <xf numFmtId="186" fontId="1" fillId="0" borderId="0" xfId="0" applyNumberFormat="1" applyFont="1" applyAlignment="1">
      <alignment vertical="center"/>
    </xf>
    <xf numFmtId="0" fontId="61" fillId="0" borderId="0" xfId="4" applyNumberFormat="1" applyFont="1"/>
    <xf numFmtId="3" fontId="1" fillId="0" borderId="0" xfId="0" applyNumberFormat="1" applyFont="1" applyAlignment="1">
      <alignment vertical="top"/>
    </xf>
    <xf numFmtId="3" fontId="1" fillId="0" borderId="0" xfId="0" applyNumberFormat="1" applyFont="1" applyAlignment="1">
      <alignment vertical="center"/>
    </xf>
    <xf numFmtId="175" fontId="1" fillId="0" borderId="0" xfId="4" applyNumberFormat="1" applyFont="1" applyAlignment="1">
      <alignment vertical="center"/>
    </xf>
    <xf numFmtId="3" fontId="53" fillId="5" borderId="7" xfId="5" applyNumberFormat="1" applyFont="1" applyFill="1" applyBorder="1" applyAlignment="1">
      <alignment horizontal="right" vertical="center"/>
    </xf>
    <xf numFmtId="41" fontId="67" fillId="5" borderId="15" xfId="0" applyNumberFormat="1" applyFont="1" applyFill="1" applyBorder="1" applyAlignment="1">
      <alignment vertical="center" wrapText="1"/>
    </xf>
    <xf numFmtId="41" fontId="68" fillId="4" borderId="15" xfId="0" applyNumberFormat="1" applyFont="1" applyFill="1" applyBorder="1" applyAlignment="1">
      <alignment vertical="center" wrapText="1"/>
    </xf>
    <xf numFmtId="0" fontId="27" fillId="0" borderId="0" xfId="0" applyFont="1" applyAlignment="1">
      <alignment horizontal="left" vertical="top" wrapText="1"/>
    </xf>
    <xf numFmtId="0" fontId="21" fillId="5" borderId="0" xfId="1" applyFont="1" applyFill="1" applyBorder="1" applyAlignment="1">
      <alignment horizontal="center" vertical="center" wrapText="1"/>
    </xf>
    <xf numFmtId="169" fontId="64" fillId="5" borderId="0" xfId="3" applyNumberFormat="1" applyFont="1" applyFill="1" applyBorder="1" applyAlignment="1">
      <alignment horizontal="right" vertical="center" wrapText="1"/>
    </xf>
    <xf numFmtId="1" fontId="17" fillId="5" borderId="7" xfId="0" applyNumberFormat="1" applyFont="1" applyFill="1" applyBorder="1" applyAlignment="1">
      <alignment horizontal="left" vertical="top"/>
    </xf>
    <xf numFmtId="1" fontId="24" fillId="5" borderId="7" xfId="0" applyNumberFormat="1" applyFont="1" applyFill="1" applyBorder="1" applyAlignment="1">
      <alignment horizontal="right" vertical="center"/>
    </xf>
    <xf numFmtId="184" fontId="59" fillId="0" borderId="0" xfId="0" applyNumberFormat="1" applyFont="1" applyAlignment="1">
      <alignment vertical="top"/>
    </xf>
    <xf numFmtId="3" fontId="22" fillId="7" borderId="0" xfId="2" applyNumberFormat="1" applyFont="1" applyFill="1" applyBorder="1" applyAlignment="1">
      <alignment horizontal="right" vertical="center" wrapText="1"/>
    </xf>
    <xf numFmtId="174" fontId="28" fillId="5" borderId="0" xfId="3" applyNumberFormat="1" applyFont="1" applyFill="1" applyBorder="1" applyAlignment="1">
      <alignment horizontal="right" vertical="center" wrapText="1"/>
    </xf>
    <xf numFmtId="166" fontId="26" fillId="7" borderId="7" xfId="3" applyNumberFormat="1" applyFont="1" applyFill="1" applyBorder="1" applyAlignment="1">
      <alignment horizontal="right" vertical="top"/>
    </xf>
    <xf numFmtId="166" fontId="24" fillId="5" borderId="7" xfId="3" applyNumberFormat="1" applyFont="1" applyFill="1" applyBorder="1" applyAlignment="1">
      <alignment horizontal="right" vertical="top"/>
    </xf>
    <xf numFmtId="166" fontId="26" fillId="7" borderId="7" xfId="2" applyNumberFormat="1" applyFont="1" applyFill="1" applyBorder="1" applyAlignment="1">
      <alignment horizontal="right"/>
    </xf>
    <xf numFmtId="3" fontId="26" fillId="7" borderId="7" xfId="2" applyNumberFormat="1" applyFont="1" applyFill="1" applyBorder="1" applyAlignment="1">
      <alignment horizontal="left" vertical="center" wrapText="1"/>
    </xf>
    <xf numFmtId="3" fontId="24" fillId="5" borderId="7" xfId="5" applyNumberFormat="1" applyFont="1" applyFill="1" applyBorder="1" applyAlignment="1">
      <alignment horizontal="left" vertical="center"/>
    </xf>
    <xf numFmtId="0" fontId="21" fillId="5" borderId="6" xfId="0" applyFont="1" applyFill="1" applyBorder="1" applyAlignment="1">
      <alignment horizontal="right" vertical="center"/>
    </xf>
    <xf numFmtId="166" fontId="21" fillId="7" borderId="7" xfId="3" applyNumberFormat="1" applyFont="1" applyFill="1" applyBorder="1" applyAlignment="1">
      <alignment horizontal="right" vertical="center" wrapText="1"/>
    </xf>
    <xf numFmtId="166" fontId="28" fillId="5" borderId="7" xfId="3" applyNumberFormat="1" applyFont="1" applyFill="1" applyBorder="1" applyAlignment="1">
      <alignment horizontal="right" vertical="center" wrapText="1"/>
    </xf>
    <xf numFmtId="0" fontId="21" fillId="5" borderId="6" xfId="1" applyFont="1" applyFill="1" applyBorder="1" applyAlignment="1">
      <alignment horizontal="right" vertical="center" wrapText="1" indent="1"/>
    </xf>
    <xf numFmtId="166" fontId="21" fillId="5" borderId="7" xfId="3" applyNumberFormat="1" applyFont="1" applyFill="1" applyBorder="1" applyAlignment="1">
      <alignment horizontal="right" vertical="center" wrapText="1"/>
    </xf>
    <xf numFmtId="166" fontId="28" fillId="5" borderId="7" xfId="3" quotePrefix="1" applyNumberFormat="1" applyFont="1" applyFill="1" applyBorder="1" applyAlignment="1">
      <alignment horizontal="right" vertical="center" wrapText="1"/>
    </xf>
    <xf numFmtId="0" fontId="28" fillId="5" borderId="7" xfId="5" applyFont="1" applyFill="1" applyBorder="1" applyAlignment="1">
      <alignment horizontal="right" vertical="center" wrapText="1"/>
    </xf>
    <xf numFmtId="9" fontId="28" fillId="5" borderId="7" xfId="4" applyFont="1" applyFill="1" applyBorder="1" applyAlignment="1">
      <alignment horizontal="right" vertical="center" wrapText="1"/>
    </xf>
    <xf numFmtId="175" fontId="21" fillId="7" borderId="7" xfId="4" applyNumberFormat="1" applyFont="1" applyFill="1" applyBorder="1" applyAlignment="1">
      <alignment horizontal="right" vertical="center" wrapText="1"/>
    </xf>
    <xf numFmtId="9" fontId="21" fillId="7" borderId="7" xfId="4" applyFont="1" applyFill="1" applyBorder="1" applyAlignment="1">
      <alignment horizontal="right" vertical="center" wrapText="1"/>
    </xf>
    <xf numFmtId="9" fontId="21" fillId="5" borderId="7" xfId="4" applyFont="1" applyFill="1" applyBorder="1" applyAlignment="1">
      <alignment horizontal="right" vertical="center" wrapText="1"/>
    </xf>
    <xf numFmtId="2" fontId="21" fillId="7" borderId="7" xfId="0" applyNumberFormat="1" applyFont="1" applyFill="1" applyBorder="1" applyAlignment="1">
      <alignment horizontal="right" vertical="center" wrapText="1"/>
    </xf>
    <xf numFmtId="0" fontId="21" fillId="7" borderId="7" xfId="2" applyFont="1" applyFill="1" applyBorder="1" applyAlignment="1">
      <alignment horizontal="right" vertical="center" wrapText="1"/>
    </xf>
    <xf numFmtId="9" fontId="28" fillId="5" borderId="7" xfId="0" applyNumberFormat="1" applyFont="1" applyFill="1" applyBorder="1" applyAlignment="1">
      <alignment horizontal="right" vertical="center" wrapText="1"/>
    </xf>
    <xf numFmtId="9" fontId="28" fillId="7" borderId="7" xfId="2" applyNumberFormat="1" applyFont="1" applyFill="1" applyBorder="1" applyAlignment="1">
      <alignment horizontal="right" vertical="center" wrapText="1"/>
    </xf>
    <xf numFmtId="166" fontId="28" fillId="7" borderId="7" xfId="2" applyNumberFormat="1" applyFont="1" applyFill="1" applyBorder="1" applyAlignment="1">
      <alignment horizontal="right" vertical="center" wrapText="1"/>
    </xf>
    <xf numFmtId="166" fontId="28" fillId="5" borderId="7" xfId="5" applyNumberFormat="1" applyFont="1" applyFill="1" applyBorder="1" applyAlignment="1">
      <alignment horizontal="right" vertical="center" wrapText="1"/>
    </xf>
    <xf numFmtId="2" fontId="21" fillId="7" borderId="7" xfId="2" applyNumberFormat="1" applyFont="1" applyFill="1" applyBorder="1" applyAlignment="1">
      <alignment horizontal="right" vertical="center" wrapText="1"/>
    </xf>
    <xf numFmtId="166" fontId="28" fillId="5" borderId="7" xfId="5" applyNumberFormat="1" applyFont="1" applyFill="1" applyBorder="1" applyAlignment="1">
      <alignment horizontal="right" vertical="center" wrapText="1" indent="1"/>
    </xf>
    <xf numFmtId="166" fontId="21" fillId="7" borderId="7" xfId="2" applyNumberFormat="1" applyFont="1" applyFill="1" applyBorder="1" applyAlignment="1">
      <alignment horizontal="right" vertical="center" wrapText="1" indent="1"/>
    </xf>
    <xf numFmtId="164" fontId="21" fillId="7" borderId="7" xfId="2" applyNumberFormat="1" applyFont="1" applyFill="1" applyBorder="1" applyAlignment="1">
      <alignment horizontal="right" vertical="center" wrapText="1" indent="1"/>
    </xf>
    <xf numFmtId="9" fontId="28" fillId="5" borderId="7" xfId="5" applyNumberFormat="1" applyFont="1" applyFill="1" applyBorder="1" applyAlignment="1">
      <alignment horizontal="right" vertical="center"/>
    </xf>
    <xf numFmtId="170" fontId="28" fillId="5" borderId="7" xfId="5" applyNumberFormat="1" applyFont="1" applyFill="1" applyBorder="1" applyAlignment="1">
      <alignment horizontal="right" vertical="center"/>
    </xf>
    <xf numFmtId="9" fontId="24" fillId="7" borderId="7" xfId="2" applyNumberFormat="1" applyFont="1" applyFill="1" applyBorder="1" applyAlignment="1">
      <alignment horizontal="left" vertical="center"/>
    </xf>
    <xf numFmtId="0" fontId="1" fillId="0" borderId="7" xfId="0" applyFont="1" applyBorder="1" applyAlignment="1">
      <alignment horizontal="center" vertical="center"/>
    </xf>
    <xf numFmtId="9" fontId="1" fillId="5" borderId="7" xfId="4" applyFont="1" applyFill="1" applyBorder="1" applyAlignment="1">
      <alignment vertical="center"/>
    </xf>
    <xf numFmtId="0" fontId="1" fillId="7" borderId="12" xfId="2" applyFont="1" applyFill="1" applyBorder="1" applyAlignment="1">
      <alignment vertical="center"/>
    </xf>
    <xf numFmtId="172" fontId="7" fillId="7" borderId="12" xfId="2" applyNumberFormat="1" applyFont="1" applyFill="1" applyBorder="1" applyAlignment="1">
      <alignment horizontal="right" vertical="center"/>
    </xf>
    <xf numFmtId="9" fontId="4" fillId="5" borderId="7" xfId="5" applyNumberFormat="1" applyFont="1" applyFill="1" applyBorder="1" applyAlignment="1">
      <alignment horizontal="right" vertical="center" wrapText="1"/>
    </xf>
    <xf numFmtId="9" fontId="28" fillId="8" borderId="7" xfId="5" applyNumberFormat="1" applyFont="1" applyFill="1" applyBorder="1" applyAlignment="1">
      <alignment horizontal="right" vertical="center" wrapText="1"/>
    </xf>
    <xf numFmtId="9" fontId="1" fillId="5" borderId="7" xfId="0" applyNumberFormat="1" applyFont="1" applyFill="1" applyBorder="1" applyAlignment="1">
      <alignment horizontal="center" vertical="center"/>
    </xf>
    <xf numFmtId="9" fontId="1" fillId="5" borderId="7" xfId="10" applyFont="1" applyFill="1" applyBorder="1" applyAlignment="1">
      <alignment horizontal="center" vertical="center"/>
    </xf>
    <xf numFmtId="0" fontId="1" fillId="5" borderId="7" xfId="0" applyFont="1" applyFill="1" applyBorder="1" applyAlignment="1">
      <alignment horizontal="center" vertical="center"/>
    </xf>
    <xf numFmtId="9" fontId="1" fillId="5" borderId="7" xfId="4" applyFont="1" applyFill="1" applyBorder="1" applyAlignment="1">
      <alignment horizontal="center" vertical="center"/>
    </xf>
    <xf numFmtId="0" fontId="1" fillId="5" borderId="7" xfId="5" applyFont="1" applyFill="1" applyBorder="1" applyAlignment="1">
      <alignment horizontal="center" vertical="center"/>
    </xf>
    <xf numFmtId="179" fontId="28" fillId="5" borderId="7" xfId="3" applyNumberFormat="1" applyFont="1" applyFill="1" applyBorder="1" applyAlignment="1">
      <alignment horizontal="right" vertical="center" wrapText="1"/>
    </xf>
    <xf numFmtId="0" fontId="27" fillId="0" borderId="0" xfId="0" applyFont="1" applyAlignment="1">
      <alignment horizontal="left" vertical="top" wrapText="1"/>
    </xf>
    <xf numFmtId="0" fontId="21" fillId="5" borderId="0" xfId="1" applyFont="1" applyFill="1" applyBorder="1" applyAlignment="1">
      <alignment horizontal="center" vertical="center" wrapText="1"/>
    </xf>
    <xf numFmtId="166" fontId="28" fillId="7" borderId="7" xfId="2" applyNumberFormat="1" applyFont="1" applyFill="1" applyBorder="1" applyAlignment="1">
      <alignment horizontal="center" vertical="center"/>
    </xf>
    <xf numFmtId="9" fontId="28" fillId="7" borderId="7" xfId="2" applyNumberFormat="1" applyFont="1" applyFill="1" applyBorder="1" applyAlignment="1">
      <alignment vertical="center"/>
    </xf>
    <xf numFmtId="3" fontId="28" fillId="5" borderId="7" xfId="6" applyNumberFormat="1" applyFont="1" applyFill="1" applyBorder="1" applyAlignment="1">
      <alignment horizontal="center" vertical="center"/>
    </xf>
    <xf numFmtId="0" fontId="28" fillId="5" borderId="7" xfId="6" applyFont="1" applyFill="1" applyBorder="1" applyAlignment="1">
      <alignment horizontal="center" vertical="center"/>
    </xf>
    <xf numFmtId="9" fontId="28" fillId="5" borderId="7" xfId="8" quotePrefix="1" applyFont="1" applyFill="1" applyBorder="1" applyAlignment="1">
      <alignment horizontal="right" vertical="center"/>
    </xf>
    <xf numFmtId="0" fontId="21" fillId="7" borderId="9" xfId="2" applyFont="1" applyFill="1" applyBorder="1" applyAlignment="1">
      <alignment horizontal="center" vertical="center"/>
    </xf>
    <xf numFmtId="0" fontId="21" fillId="7" borderId="0" xfId="2" applyFont="1" applyFill="1" applyBorder="1" applyAlignment="1">
      <alignment horizontal="center" vertical="center"/>
    </xf>
    <xf numFmtId="0" fontId="21" fillId="7" borderId="6" xfId="2" applyFont="1" applyFill="1" applyBorder="1" applyAlignment="1">
      <alignment horizontal="center" vertical="center"/>
    </xf>
    <xf numFmtId="9" fontId="21" fillId="7" borderId="7" xfId="2" applyNumberFormat="1" applyFont="1" applyFill="1" applyBorder="1" applyAlignment="1">
      <alignment vertical="center"/>
    </xf>
    <xf numFmtId="9" fontId="28" fillId="5" borderId="7" xfId="4" quotePrefix="1" applyFont="1" applyFill="1" applyBorder="1" applyAlignment="1">
      <alignment vertical="center"/>
    </xf>
    <xf numFmtId="166" fontId="28" fillId="7" borderId="9" xfId="2" applyNumberFormat="1" applyFont="1" applyFill="1" applyBorder="1" applyAlignment="1">
      <alignment horizontal="center" vertical="center"/>
    </xf>
    <xf numFmtId="166" fontId="28" fillId="7" borderId="0" xfId="2" applyNumberFormat="1" applyFont="1" applyFill="1" applyBorder="1" applyAlignment="1">
      <alignment horizontal="center" vertical="center"/>
    </xf>
    <xf numFmtId="166" fontId="28" fillId="7" borderId="6" xfId="2" applyNumberFormat="1" applyFont="1" applyFill="1" applyBorder="1" applyAlignment="1">
      <alignment horizontal="center" vertical="center"/>
    </xf>
    <xf numFmtId="0" fontId="50" fillId="0" borderId="9" xfId="0" applyFont="1" applyBorder="1" applyAlignment="1">
      <alignment horizontal="left" vertical="center"/>
    </xf>
    <xf numFmtId="0" fontId="50" fillId="0" borderId="0" xfId="0" applyFont="1" applyAlignment="1">
      <alignment horizontal="left" vertical="center"/>
    </xf>
    <xf numFmtId="0" fontId="50" fillId="0" borderId="6" xfId="0" applyFont="1" applyBorder="1" applyAlignment="1">
      <alignment horizontal="left" vertical="center"/>
    </xf>
    <xf numFmtId="0" fontId="50" fillId="0" borderId="10" xfId="5" applyFont="1" applyBorder="1" applyAlignment="1">
      <alignment horizontal="left" vertical="center"/>
    </xf>
    <xf numFmtId="0" fontId="50" fillId="0" borderId="11" xfId="5" applyFont="1" applyBorder="1" applyAlignment="1">
      <alignment horizontal="left" vertical="center"/>
    </xf>
    <xf numFmtId="0" fontId="6" fillId="0" borderId="0" xfId="0" applyFont="1" applyAlignment="1">
      <alignment horizontal="left" vertical="top" wrapText="1"/>
    </xf>
    <xf numFmtId="0" fontId="7" fillId="5" borderId="0" xfId="1" applyFont="1" applyFill="1" applyBorder="1" applyAlignment="1">
      <alignment horizontal="center" vertical="center"/>
    </xf>
    <xf numFmtId="0" fontId="27" fillId="5" borderId="14" xfId="0" applyFont="1" applyFill="1" applyBorder="1" applyAlignment="1">
      <alignment vertical="center"/>
    </xf>
    <xf numFmtId="0" fontId="27" fillId="5" borderId="15" xfId="0" applyFont="1" applyFill="1" applyBorder="1" applyAlignment="1">
      <alignment vertical="center"/>
    </xf>
    <xf numFmtId="0" fontId="27" fillId="5" borderId="14" xfId="0" applyFont="1" applyFill="1" applyBorder="1" applyAlignment="1">
      <alignment vertical="center" wrapText="1"/>
    </xf>
    <xf numFmtId="0" fontId="27" fillId="5" borderId="15" xfId="0" applyFont="1" applyFill="1" applyBorder="1" applyAlignment="1">
      <alignment vertical="center" wrapText="1"/>
    </xf>
    <xf numFmtId="9" fontId="27" fillId="5" borderId="20" xfId="0" applyNumberFormat="1" applyFont="1" applyFill="1" applyBorder="1" applyAlignment="1">
      <alignment horizontal="left" vertical="center" wrapText="1"/>
    </xf>
    <xf numFmtId="9" fontId="38" fillId="5" borderId="14" xfId="0" applyNumberFormat="1" applyFont="1" applyFill="1" applyBorder="1" applyAlignment="1">
      <alignment horizontal="left" vertical="center" wrapText="1"/>
    </xf>
    <xf numFmtId="0" fontId="27" fillId="5" borderId="20" xfId="0" applyFont="1" applyFill="1" applyBorder="1" applyAlignment="1">
      <alignment vertical="center"/>
    </xf>
    <xf numFmtId="0" fontId="27" fillId="5" borderId="15" xfId="0" applyFont="1" applyFill="1" applyBorder="1" applyAlignment="1">
      <alignment vertical="top" wrapText="1"/>
    </xf>
    <xf numFmtId="0" fontId="65" fillId="5" borderId="20" xfId="11" applyFont="1" applyFill="1" applyBorder="1" applyAlignment="1">
      <alignment vertical="center" wrapText="1"/>
    </xf>
    <xf numFmtId="0" fontId="65" fillId="5" borderId="14" xfId="11" applyFont="1" applyFill="1" applyBorder="1" applyAlignment="1">
      <alignment vertical="center" wrapText="1"/>
    </xf>
    <xf numFmtId="0" fontId="27" fillId="5" borderId="15" xfId="0" applyFont="1" applyFill="1" applyBorder="1" applyAlignment="1">
      <alignment vertical="top"/>
    </xf>
    <xf numFmtId="0" fontId="50" fillId="0" borderId="14" xfId="0" applyFont="1" applyBorder="1" applyAlignment="1">
      <alignment horizontal="left" vertical="center"/>
    </xf>
    <xf numFmtId="0" fontId="50" fillId="0" borderId="15" xfId="0" applyFont="1" applyBorder="1" applyAlignment="1">
      <alignment horizontal="left" vertical="center"/>
    </xf>
    <xf numFmtId="0" fontId="50" fillId="0" borderId="15" xfId="0" applyFont="1" applyBorder="1" applyAlignment="1">
      <alignment horizontal="left" vertical="center" wrapText="1"/>
    </xf>
    <xf numFmtId="0" fontId="50" fillId="0" borderId="20" xfId="0" applyFont="1" applyBorder="1" applyAlignment="1">
      <alignment horizontal="left" vertical="center"/>
    </xf>
    <xf numFmtId="0" fontId="27" fillId="5" borderId="20" xfId="0" applyFont="1" applyFill="1" applyBorder="1" applyAlignment="1">
      <alignment horizontal="left" vertical="center" wrapText="1"/>
    </xf>
    <xf numFmtId="0" fontId="27" fillId="5" borderId="14" xfId="0" applyFont="1" applyFill="1" applyBorder="1" applyAlignment="1">
      <alignment horizontal="left" vertical="center" wrapText="1"/>
    </xf>
    <xf numFmtId="0" fontId="27" fillId="5" borderId="20" xfId="0" applyFont="1" applyFill="1" applyBorder="1" applyAlignment="1">
      <alignment vertical="center" wrapText="1"/>
    </xf>
    <xf numFmtId="0" fontId="50" fillId="0" borderId="15" xfId="0" applyFont="1" applyBorder="1" applyAlignment="1">
      <alignment horizontal="left" vertical="top" wrapText="1"/>
    </xf>
    <xf numFmtId="0" fontId="51" fillId="5" borderId="15" xfId="0" applyFont="1" applyFill="1" applyBorder="1" applyAlignment="1">
      <alignment horizontal="left" vertical="top" wrapText="1"/>
    </xf>
  </cellXfs>
  <cellStyles count="14">
    <cellStyle name="Comma" xfId="3" builtinId="3"/>
    <cellStyle name="Comma 2" xfId="13" xr:uid="{BF865D33-7A69-484C-AE4D-76E553887E1C}"/>
    <cellStyle name="Comma 3" xfId="9" xr:uid="{3418D4DE-2C8D-4245-AF8B-105650AAD230}"/>
    <cellStyle name="Comma 3 3" xfId="7" xr:uid="{CB6C990C-5A9D-4568-AE21-3FA7F7F0EA31}"/>
    <cellStyle name="Comma 4 3" xfId="12" xr:uid="{C559F0AD-A5F8-4EBF-A1B9-3E3C11782D8E}"/>
    <cellStyle name="Hyperlink" xfId="11" builtinId="8" customBuiltin="1"/>
    <cellStyle name="Normal" xfId="0" builtinId="0"/>
    <cellStyle name="Normal 2 2" xfId="5" xr:uid="{89E7FF44-D0AC-4529-8D9E-2E5A7B6180F2}"/>
    <cellStyle name="Normal 3" xfId="6" xr:uid="{D29AC03D-60D6-4E58-B12A-D341361DA582}"/>
    <cellStyle name="Per cent" xfId="4" builtinId="5"/>
    <cellStyle name="Percent 2" xfId="10" xr:uid="{18DF6D44-AAC4-476F-B486-EE78F194041A}"/>
    <cellStyle name="Percent 4" xfId="8" xr:uid="{DA0A37B4-A5B0-4D44-BBEC-5C9F32E6698E}"/>
    <cellStyle name="Table Header" xfId="1" xr:uid="{2224C529-0782-43CB-A7BB-AD046AB47339}"/>
    <cellStyle name="Total Row" xfId="2" xr:uid="{8767A421-3363-4E34-8FBE-A5B17C897657}"/>
  </cellStyles>
  <dxfs count="0"/>
  <tableStyles count="0" defaultTableStyle="TableStyleMedium2" defaultPivotStyle="PivotStyleLight16"/>
  <colors>
    <mruColors>
      <color rgb="FF3C3C3B"/>
      <color rgb="FFE3E0D8"/>
      <color rgb="FFEFF4F2"/>
      <color rgb="FF5F6451"/>
      <color rgb="FF3F4A35"/>
      <color rgb="FFFF7C80"/>
      <color rgb="FFEAF0F2"/>
      <color rgb="FFFFFFCC"/>
      <color rgb="FF000000"/>
      <color rgb="FFCDD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8.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13.svg"/><Relationship Id="rId7" Type="http://schemas.openxmlformats.org/officeDocument/2006/relationships/image" Target="../media/image17.sv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svg"/><Relationship Id="rId4" Type="http://schemas.openxmlformats.org/officeDocument/2006/relationships/image" Target="../media/image14.png"/><Relationship Id="rId9" Type="http://schemas.openxmlformats.org/officeDocument/2006/relationships/image" Target="../media/image19.sv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117283</xdr:colOff>
      <xdr:row>0</xdr:row>
      <xdr:rowOff>70716</xdr:rowOff>
    </xdr:from>
    <xdr:to>
      <xdr:col>27</xdr:col>
      <xdr:colOff>473265</xdr:colOff>
      <xdr:row>41</xdr:row>
      <xdr:rowOff>112641</xdr:rowOff>
    </xdr:to>
    <xdr:pic>
      <xdr:nvPicPr>
        <xdr:cNvPr id="2" name="Picture 1">
          <a:extLst>
            <a:ext uri="{FF2B5EF4-FFF2-40B4-BE49-F238E27FC236}">
              <a16:creationId xmlns:a16="http://schemas.microsoft.com/office/drawing/2014/main" id="{A2B140F1-97C0-4BD0-B13D-71D0848303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7283" y="70716"/>
          <a:ext cx="16911623" cy="7364269"/>
        </a:xfrm>
        <a:prstGeom prst="rect">
          <a:avLst/>
        </a:prstGeom>
      </xdr:spPr>
    </xdr:pic>
    <xdr:clientData/>
  </xdr:twoCellAnchor>
  <xdr:twoCellAnchor>
    <xdr:from>
      <xdr:col>0</xdr:col>
      <xdr:colOff>271458</xdr:colOff>
      <xdr:row>10</xdr:row>
      <xdr:rowOff>15</xdr:rowOff>
    </xdr:from>
    <xdr:to>
      <xdr:col>10</xdr:col>
      <xdr:colOff>376237</xdr:colOff>
      <xdr:row>17</xdr:row>
      <xdr:rowOff>59531</xdr:rowOff>
    </xdr:to>
    <xdr:sp macro="" textlink="">
      <xdr:nvSpPr>
        <xdr:cNvPr id="4" name="TextBox 3">
          <a:extLst>
            <a:ext uri="{FF2B5EF4-FFF2-40B4-BE49-F238E27FC236}">
              <a16:creationId xmlns:a16="http://schemas.microsoft.com/office/drawing/2014/main" id="{6A7B4641-FBED-4B3F-8A20-54A52B3029DE}"/>
            </a:ext>
          </a:extLst>
        </xdr:cNvPr>
        <xdr:cNvSpPr txBox="1"/>
      </xdr:nvSpPr>
      <xdr:spPr>
        <a:xfrm>
          <a:off x="271458" y="1905015"/>
          <a:ext cx="6772279" cy="13930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3000" b="1">
              <a:solidFill>
                <a:sysClr val="windowText" lastClr="000000"/>
              </a:solidFill>
              <a:latin typeface="Rockwell" panose="02060603020205020403" pitchFamily="18" charset="0"/>
            </a:rPr>
            <a:t>Data</a:t>
          </a:r>
          <a:r>
            <a:rPr lang="en-GB" sz="3000" b="1" baseline="0">
              <a:solidFill>
                <a:sysClr val="windowText" lastClr="000000"/>
              </a:solidFill>
              <a:latin typeface="Rockwell" panose="02060603020205020403" pitchFamily="18" charset="0"/>
            </a:rPr>
            <a:t> Report</a:t>
          </a:r>
          <a:endParaRPr lang="en-GB" sz="3000" b="1">
            <a:solidFill>
              <a:sysClr val="windowText" lastClr="000000"/>
            </a:solidFill>
            <a:latin typeface="Rockwell" panose="02060603020205020403" pitchFamily="18" charset="0"/>
          </a:endParaRPr>
        </a:p>
        <a:p>
          <a:pPr algn="l"/>
          <a:r>
            <a:rPr lang="en-GB" sz="2400">
              <a:solidFill>
                <a:sysClr val="windowText" lastClr="000000"/>
              </a:solidFill>
              <a:latin typeface="Rockwell" panose="02060603020205020403" pitchFamily="18" charset="0"/>
            </a:rPr>
            <a:t>2025</a:t>
          </a:r>
        </a:p>
      </xdr:txBody>
    </xdr:sp>
    <xdr:clientData/>
  </xdr:twoCellAnchor>
  <xdr:twoCellAnchor editAs="oneCell">
    <xdr:from>
      <xdr:col>0</xdr:col>
      <xdr:colOff>412827</xdr:colOff>
      <xdr:row>1</xdr:row>
      <xdr:rowOff>126999</xdr:rowOff>
    </xdr:from>
    <xdr:to>
      <xdr:col>3</xdr:col>
      <xdr:colOff>302296</xdr:colOff>
      <xdr:row>4</xdr:row>
      <xdr:rowOff>11315</xdr:rowOff>
    </xdr:to>
    <xdr:pic>
      <xdr:nvPicPr>
        <xdr:cNvPr id="7" name="Picture 6">
          <a:extLst>
            <a:ext uri="{FF2B5EF4-FFF2-40B4-BE49-F238E27FC236}">
              <a16:creationId xmlns:a16="http://schemas.microsoft.com/office/drawing/2014/main" id="{12140792-7974-7E60-0055-D47F82E69D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2827" y="317499"/>
          <a:ext cx="1854000" cy="4558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8</xdr:col>
      <xdr:colOff>460056</xdr:colOff>
      <xdr:row>0</xdr:row>
      <xdr:rowOff>190501</xdr:rowOff>
    </xdr:from>
    <xdr:to>
      <xdr:col>10</xdr:col>
      <xdr:colOff>281541</xdr:colOff>
      <xdr:row>2</xdr:row>
      <xdr:rowOff>294779</xdr:rowOff>
    </xdr:to>
    <xdr:pic>
      <xdr:nvPicPr>
        <xdr:cNvPr id="3" name="Picture 2">
          <a:extLst>
            <a:ext uri="{FF2B5EF4-FFF2-40B4-BE49-F238E27FC236}">
              <a16:creationId xmlns:a16="http://schemas.microsoft.com/office/drawing/2014/main" id="{5EE9FD86-6A3D-44E8-BC17-587197D8FFE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609885" y="190501"/>
          <a:ext cx="1851500" cy="49718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7</xdr:col>
      <xdr:colOff>1345195</xdr:colOff>
      <xdr:row>0</xdr:row>
      <xdr:rowOff>190501</xdr:rowOff>
    </xdr:from>
    <xdr:to>
      <xdr:col>10</xdr:col>
      <xdr:colOff>328346</xdr:colOff>
      <xdr:row>2</xdr:row>
      <xdr:rowOff>297954</xdr:rowOff>
    </xdr:to>
    <xdr:pic>
      <xdr:nvPicPr>
        <xdr:cNvPr id="3" name="Picture 2">
          <a:extLst>
            <a:ext uri="{FF2B5EF4-FFF2-40B4-BE49-F238E27FC236}">
              <a16:creationId xmlns:a16="http://schemas.microsoft.com/office/drawing/2014/main" id="{8F5C7C22-2BB0-4A47-B96B-3E2F0C2F67E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905664" y="190501"/>
          <a:ext cx="1840651" cy="50035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5</xdr:col>
      <xdr:colOff>383688</xdr:colOff>
      <xdr:row>1</xdr:row>
      <xdr:rowOff>0</xdr:rowOff>
    </xdr:from>
    <xdr:to>
      <xdr:col>7</xdr:col>
      <xdr:colOff>1839</xdr:colOff>
      <xdr:row>2</xdr:row>
      <xdr:rowOff>303244</xdr:rowOff>
    </xdr:to>
    <xdr:pic>
      <xdr:nvPicPr>
        <xdr:cNvPr id="3" name="Picture 2">
          <a:extLst>
            <a:ext uri="{FF2B5EF4-FFF2-40B4-BE49-F238E27FC236}">
              <a16:creationId xmlns:a16="http://schemas.microsoft.com/office/drawing/2014/main" id="{987FA947-64DC-475F-B1D1-8940468C802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824147" y="195791"/>
          <a:ext cx="1840651" cy="49903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10</xdr:col>
      <xdr:colOff>402197</xdr:colOff>
      <xdr:row>1</xdr:row>
      <xdr:rowOff>0</xdr:rowOff>
    </xdr:from>
    <xdr:to>
      <xdr:col>13</xdr:col>
      <xdr:colOff>535314</xdr:colOff>
      <xdr:row>2</xdr:row>
      <xdr:rowOff>303244</xdr:rowOff>
    </xdr:to>
    <xdr:pic>
      <xdr:nvPicPr>
        <xdr:cNvPr id="3" name="Picture 2">
          <a:extLst>
            <a:ext uri="{FF2B5EF4-FFF2-40B4-BE49-F238E27FC236}">
              <a16:creationId xmlns:a16="http://schemas.microsoft.com/office/drawing/2014/main" id="{3CA11EC4-E751-45C7-B459-84C23005D87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630863" y="195791"/>
          <a:ext cx="1837035" cy="49903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5</xdr:col>
      <xdr:colOff>925311</xdr:colOff>
      <xdr:row>1</xdr:row>
      <xdr:rowOff>0</xdr:rowOff>
    </xdr:from>
    <xdr:to>
      <xdr:col>6</xdr:col>
      <xdr:colOff>1352513</xdr:colOff>
      <xdr:row>2</xdr:row>
      <xdr:rowOff>303244</xdr:rowOff>
    </xdr:to>
    <xdr:pic>
      <xdr:nvPicPr>
        <xdr:cNvPr id="3" name="Picture 2">
          <a:extLst>
            <a:ext uri="{FF2B5EF4-FFF2-40B4-BE49-F238E27FC236}">
              <a16:creationId xmlns:a16="http://schemas.microsoft.com/office/drawing/2014/main" id="{8547EF29-FBAC-4133-A0C4-31CC118A62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569499" y="196454"/>
          <a:ext cx="1826187" cy="49969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8</xdr:col>
      <xdr:colOff>35781</xdr:colOff>
      <xdr:row>1</xdr:row>
      <xdr:rowOff>58209</xdr:rowOff>
    </xdr:from>
    <xdr:to>
      <xdr:col>10</xdr:col>
      <xdr:colOff>43927</xdr:colOff>
      <xdr:row>3</xdr:row>
      <xdr:rowOff>43953</xdr:rowOff>
    </xdr:to>
    <xdr:pic>
      <xdr:nvPicPr>
        <xdr:cNvPr id="3" name="Picture 2">
          <a:extLst>
            <a:ext uri="{FF2B5EF4-FFF2-40B4-BE49-F238E27FC236}">
              <a16:creationId xmlns:a16="http://schemas.microsoft.com/office/drawing/2014/main" id="{9F83349B-A526-411C-8C77-BA08C61AAFC7}"/>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042860" y="254663"/>
          <a:ext cx="1829802" cy="49771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5</xdr:col>
      <xdr:colOff>216299</xdr:colOff>
      <xdr:row>2</xdr:row>
      <xdr:rowOff>26988</xdr:rowOff>
    </xdr:from>
    <xdr:to>
      <xdr:col>7</xdr:col>
      <xdr:colOff>760226</xdr:colOff>
      <xdr:row>4</xdr:row>
      <xdr:rowOff>14056</xdr:rowOff>
    </xdr:to>
    <xdr:pic>
      <xdr:nvPicPr>
        <xdr:cNvPr id="2" name="Picture 1">
          <a:extLst>
            <a:ext uri="{FF2B5EF4-FFF2-40B4-BE49-F238E27FC236}">
              <a16:creationId xmlns:a16="http://schemas.microsoft.com/office/drawing/2014/main" id="{AB539F65-23C4-433F-A2D0-8B3F86D4101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402722" y="419894"/>
          <a:ext cx="1829802" cy="49903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5</xdr:col>
      <xdr:colOff>6525007</xdr:colOff>
      <xdr:row>0</xdr:row>
      <xdr:rowOff>148169</xdr:rowOff>
    </xdr:from>
    <xdr:to>
      <xdr:col>5</xdr:col>
      <xdr:colOff>8354809</xdr:colOff>
      <xdr:row>2</xdr:row>
      <xdr:rowOff>254300</xdr:rowOff>
    </xdr:to>
    <xdr:pic>
      <xdr:nvPicPr>
        <xdr:cNvPr id="3" name="Picture 2">
          <a:extLst>
            <a:ext uri="{FF2B5EF4-FFF2-40B4-BE49-F238E27FC236}">
              <a16:creationId xmlns:a16="http://schemas.microsoft.com/office/drawing/2014/main" id="{E38034E7-C2E9-439E-A398-9AEC8AD1200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639617" y="148169"/>
          <a:ext cx="1829802" cy="49903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4</xdr:col>
      <xdr:colOff>2667675</xdr:colOff>
      <xdr:row>1</xdr:row>
      <xdr:rowOff>14818</xdr:rowOff>
    </xdr:from>
    <xdr:to>
      <xdr:col>5</xdr:col>
      <xdr:colOff>32633</xdr:colOff>
      <xdr:row>3</xdr:row>
      <xdr:rowOff>1886</xdr:rowOff>
    </xdr:to>
    <xdr:pic>
      <xdr:nvPicPr>
        <xdr:cNvPr id="3" name="Picture 2">
          <a:extLst>
            <a:ext uri="{FF2B5EF4-FFF2-40B4-BE49-F238E27FC236}">
              <a16:creationId xmlns:a16="http://schemas.microsoft.com/office/drawing/2014/main" id="{784A975C-9D79-44C0-9A21-0BDC756CED2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06800" y="211272"/>
          <a:ext cx="1829802" cy="499037"/>
        </a:xfrm>
        <a:prstGeom prst="rect">
          <a:avLst/>
        </a:prstGeom>
      </xdr:spPr>
    </xdr:pic>
    <xdr:clientData/>
  </xdr:twoCellAnchor>
  <xdr:twoCellAnchor editAs="oneCell">
    <xdr:from>
      <xdr:col>3</xdr:col>
      <xdr:colOff>608541</xdr:colOff>
      <xdr:row>8</xdr:row>
      <xdr:rowOff>39685</xdr:rowOff>
    </xdr:from>
    <xdr:to>
      <xdr:col>3</xdr:col>
      <xdr:colOff>833965</xdr:colOff>
      <xdr:row>8</xdr:row>
      <xdr:rowOff>265109</xdr:rowOff>
    </xdr:to>
    <xdr:pic>
      <xdr:nvPicPr>
        <xdr:cNvPr id="5" name="Graphic 4" descr="Harvey Balls 100% with solid fill">
          <a:extLst>
            <a:ext uri="{FF2B5EF4-FFF2-40B4-BE49-F238E27FC236}">
              <a16:creationId xmlns:a16="http://schemas.microsoft.com/office/drawing/2014/main" id="{02383421-A968-1BBE-837F-7A9ABAA4E91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7318904" y="1235073"/>
          <a:ext cx="222249" cy="222249"/>
        </a:xfrm>
        <a:prstGeom prst="rect">
          <a:avLst/>
        </a:prstGeom>
      </xdr:spPr>
    </xdr:pic>
    <xdr:clientData/>
  </xdr:twoCellAnchor>
  <xdr:twoCellAnchor editAs="oneCell">
    <xdr:from>
      <xdr:col>3</xdr:col>
      <xdr:colOff>608540</xdr:colOff>
      <xdr:row>9</xdr:row>
      <xdr:rowOff>29639</xdr:rowOff>
    </xdr:from>
    <xdr:to>
      <xdr:col>3</xdr:col>
      <xdr:colOff>833964</xdr:colOff>
      <xdr:row>9</xdr:row>
      <xdr:rowOff>251888</xdr:rowOff>
    </xdr:to>
    <xdr:pic>
      <xdr:nvPicPr>
        <xdr:cNvPr id="6" name="Graphic 5" descr="Harvey Balls 100% with solid fill">
          <a:extLst>
            <a:ext uri="{FF2B5EF4-FFF2-40B4-BE49-F238E27FC236}">
              <a16:creationId xmlns:a16="http://schemas.microsoft.com/office/drawing/2014/main" id="{AB0852DD-7A60-1A01-D38F-02F01AC9C5E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7318903" y="2758552"/>
          <a:ext cx="222249" cy="222249"/>
        </a:xfrm>
        <a:prstGeom prst="rect">
          <a:avLst/>
        </a:prstGeom>
      </xdr:spPr>
    </xdr:pic>
    <xdr:clientData/>
  </xdr:twoCellAnchor>
  <xdr:twoCellAnchor editAs="oneCell">
    <xdr:from>
      <xdr:col>3</xdr:col>
      <xdr:colOff>608540</xdr:colOff>
      <xdr:row>12</xdr:row>
      <xdr:rowOff>32283</xdr:rowOff>
    </xdr:from>
    <xdr:to>
      <xdr:col>3</xdr:col>
      <xdr:colOff>833964</xdr:colOff>
      <xdr:row>12</xdr:row>
      <xdr:rowOff>264057</xdr:rowOff>
    </xdr:to>
    <xdr:pic>
      <xdr:nvPicPr>
        <xdr:cNvPr id="7" name="Graphic 6" descr="Harvey Balls 50% with solid fill">
          <a:extLst>
            <a:ext uri="{FF2B5EF4-FFF2-40B4-BE49-F238E27FC236}">
              <a16:creationId xmlns:a16="http://schemas.microsoft.com/office/drawing/2014/main" id="{75C226A0-BED2-2444-C2AF-B30723A24386}"/>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7318903" y="4870983"/>
          <a:ext cx="222249" cy="222249"/>
        </a:xfrm>
        <a:prstGeom prst="rect">
          <a:avLst/>
        </a:prstGeom>
      </xdr:spPr>
    </xdr:pic>
    <xdr:clientData/>
  </xdr:twoCellAnchor>
  <xdr:twoCellAnchor editAs="oneCell">
    <xdr:from>
      <xdr:col>3</xdr:col>
      <xdr:colOff>608540</xdr:colOff>
      <xdr:row>13</xdr:row>
      <xdr:rowOff>41280</xdr:rowOff>
    </xdr:from>
    <xdr:to>
      <xdr:col>3</xdr:col>
      <xdr:colOff>833964</xdr:colOff>
      <xdr:row>13</xdr:row>
      <xdr:rowOff>263529</xdr:rowOff>
    </xdr:to>
    <xdr:pic>
      <xdr:nvPicPr>
        <xdr:cNvPr id="9" name="Graphic 8" descr="Harvey Balls 100% with solid fill">
          <a:extLst>
            <a:ext uri="{FF2B5EF4-FFF2-40B4-BE49-F238E27FC236}">
              <a16:creationId xmlns:a16="http://schemas.microsoft.com/office/drawing/2014/main" id="{3075A1B3-A6DD-DE35-95DA-944719F9FCF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7318903" y="5461005"/>
          <a:ext cx="222249" cy="222249"/>
        </a:xfrm>
        <a:prstGeom prst="rect">
          <a:avLst/>
        </a:prstGeom>
      </xdr:spPr>
    </xdr:pic>
    <xdr:clientData/>
  </xdr:twoCellAnchor>
  <xdr:twoCellAnchor editAs="oneCell">
    <xdr:from>
      <xdr:col>3</xdr:col>
      <xdr:colOff>608540</xdr:colOff>
      <xdr:row>15</xdr:row>
      <xdr:rowOff>33340</xdr:rowOff>
    </xdr:from>
    <xdr:to>
      <xdr:col>3</xdr:col>
      <xdr:colOff>833964</xdr:colOff>
      <xdr:row>15</xdr:row>
      <xdr:rowOff>261939</xdr:rowOff>
    </xdr:to>
    <xdr:pic>
      <xdr:nvPicPr>
        <xdr:cNvPr id="11" name="Graphic 10" descr="Harvey Balls 75% with solid fill">
          <a:extLst>
            <a:ext uri="{FF2B5EF4-FFF2-40B4-BE49-F238E27FC236}">
              <a16:creationId xmlns:a16="http://schemas.microsoft.com/office/drawing/2014/main" id="{8DAFA591-97B5-33F1-D82B-35D650EDCC6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rcRect/>
        <a:stretch/>
      </xdr:blipFill>
      <xdr:spPr>
        <a:xfrm>
          <a:off x="7318903" y="7905753"/>
          <a:ext cx="222249" cy="222249"/>
        </a:xfrm>
        <a:prstGeom prst="rect">
          <a:avLst/>
        </a:prstGeom>
      </xdr:spPr>
    </xdr:pic>
    <xdr:clientData/>
  </xdr:twoCellAnchor>
  <xdr:twoCellAnchor editAs="oneCell">
    <xdr:from>
      <xdr:col>3</xdr:col>
      <xdr:colOff>608540</xdr:colOff>
      <xdr:row>16</xdr:row>
      <xdr:rowOff>35456</xdr:rowOff>
    </xdr:from>
    <xdr:to>
      <xdr:col>3</xdr:col>
      <xdr:colOff>833964</xdr:colOff>
      <xdr:row>16</xdr:row>
      <xdr:rowOff>264055</xdr:rowOff>
    </xdr:to>
    <xdr:pic>
      <xdr:nvPicPr>
        <xdr:cNvPr id="12" name="Graphic 11" descr="Harvey Balls 100% with solid fill">
          <a:extLst>
            <a:ext uri="{FF2B5EF4-FFF2-40B4-BE49-F238E27FC236}">
              <a16:creationId xmlns:a16="http://schemas.microsoft.com/office/drawing/2014/main" id="{A9164C05-4B27-C0D5-E79F-DA7DB8C4C6C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7318903" y="8512706"/>
          <a:ext cx="222249" cy="222249"/>
        </a:xfrm>
        <a:prstGeom prst="rect">
          <a:avLst/>
        </a:prstGeom>
      </xdr:spPr>
    </xdr:pic>
    <xdr:clientData/>
  </xdr:twoCellAnchor>
  <xdr:twoCellAnchor editAs="oneCell">
    <xdr:from>
      <xdr:col>3</xdr:col>
      <xdr:colOff>608541</xdr:colOff>
      <xdr:row>17</xdr:row>
      <xdr:rowOff>30155</xdr:rowOff>
    </xdr:from>
    <xdr:to>
      <xdr:col>3</xdr:col>
      <xdr:colOff>833965</xdr:colOff>
      <xdr:row>17</xdr:row>
      <xdr:rowOff>252404</xdr:rowOff>
    </xdr:to>
    <xdr:pic>
      <xdr:nvPicPr>
        <xdr:cNvPr id="13" name="Graphic 12" descr="Harvey Balls 50% with solid fill">
          <a:extLst>
            <a:ext uri="{FF2B5EF4-FFF2-40B4-BE49-F238E27FC236}">
              <a16:creationId xmlns:a16="http://schemas.microsoft.com/office/drawing/2014/main" id="{7417D45B-45A9-E35E-5289-739688312682}"/>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7318904" y="9774230"/>
          <a:ext cx="222249" cy="222249"/>
        </a:xfrm>
        <a:prstGeom prst="rect">
          <a:avLst/>
        </a:prstGeom>
      </xdr:spPr>
    </xdr:pic>
    <xdr:clientData/>
  </xdr:twoCellAnchor>
  <xdr:twoCellAnchor editAs="oneCell">
    <xdr:from>
      <xdr:col>3</xdr:col>
      <xdr:colOff>608541</xdr:colOff>
      <xdr:row>18</xdr:row>
      <xdr:rowOff>22743</xdr:rowOff>
    </xdr:from>
    <xdr:to>
      <xdr:col>3</xdr:col>
      <xdr:colOff>833965</xdr:colOff>
      <xdr:row>18</xdr:row>
      <xdr:rowOff>244992</xdr:rowOff>
    </xdr:to>
    <xdr:pic>
      <xdr:nvPicPr>
        <xdr:cNvPr id="15" name="Graphic 14" descr="Harvey Balls 50% with solid fill">
          <a:extLst>
            <a:ext uri="{FF2B5EF4-FFF2-40B4-BE49-F238E27FC236}">
              <a16:creationId xmlns:a16="http://schemas.microsoft.com/office/drawing/2014/main" id="{A71F2189-5663-5256-59F7-8CCC54E77D45}"/>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7318904" y="10233543"/>
          <a:ext cx="222249" cy="222249"/>
        </a:xfrm>
        <a:prstGeom prst="rect">
          <a:avLst/>
        </a:prstGeom>
      </xdr:spPr>
    </xdr:pic>
    <xdr:clientData/>
  </xdr:twoCellAnchor>
  <xdr:twoCellAnchor editAs="oneCell">
    <xdr:from>
      <xdr:col>3</xdr:col>
      <xdr:colOff>608541</xdr:colOff>
      <xdr:row>19</xdr:row>
      <xdr:rowOff>37030</xdr:rowOff>
    </xdr:from>
    <xdr:to>
      <xdr:col>3</xdr:col>
      <xdr:colOff>833965</xdr:colOff>
      <xdr:row>19</xdr:row>
      <xdr:rowOff>262454</xdr:rowOff>
    </xdr:to>
    <xdr:pic>
      <xdr:nvPicPr>
        <xdr:cNvPr id="16" name="Graphic 15" descr="Harvey Balls 100% with solid fill">
          <a:extLst>
            <a:ext uri="{FF2B5EF4-FFF2-40B4-BE49-F238E27FC236}">
              <a16:creationId xmlns:a16="http://schemas.microsoft.com/office/drawing/2014/main" id="{2A55C91E-93DC-6EDD-2B8C-5AC57190A4A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7318904" y="10833618"/>
          <a:ext cx="222249" cy="222249"/>
        </a:xfrm>
        <a:prstGeom prst="rect">
          <a:avLst/>
        </a:prstGeom>
      </xdr:spPr>
    </xdr:pic>
    <xdr:clientData/>
  </xdr:twoCellAnchor>
  <xdr:twoCellAnchor editAs="oneCell">
    <xdr:from>
      <xdr:col>3</xdr:col>
      <xdr:colOff>608541</xdr:colOff>
      <xdr:row>20</xdr:row>
      <xdr:rowOff>22223</xdr:rowOff>
    </xdr:from>
    <xdr:to>
      <xdr:col>3</xdr:col>
      <xdr:colOff>833965</xdr:colOff>
      <xdr:row>20</xdr:row>
      <xdr:rowOff>244472</xdr:rowOff>
    </xdr:to>
    <xdr:pic>
      <xdr:nvPicPr>
        <xdr:cNvPr id="17" name="Graphic 16" descr="Harvey Balls 50% with solid fill">
          <a:extLst>
            <a:ext uri="{FF2B5EF4-FFF2-40B4-BE49-F238E27FC236}">
              <a16:creationId xmlns:a16="http://schemas.microsoft.com/office/drawing/2014/main" id="{D0EB16EC-2E6A-B08D-8A8E-60CB83E72175}"/>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7321640" y="12100734"/>
          <a:ext cx="222249" cy="222249"/>
        </a:xfrm>
        <a:prstGeom prst="rect">
          <a:avLst/>
        </a:prstGeom>
      </xdr:spPr>
    </xdr:pic>
    <xdr:clientData/>
  </xdr:twoCellAnchor>
  <xdr:twoCellAnchor editAs="oneCell">
    <xdr:from>
      <xdr:col>3</xdr:col>
      <xdr:colOff>608541</xdr:colOff>
      <xdr:row>21</xdr:row>
      <xdr:rowOff>39152</xdr:rowOff>
    </xdr:from>
    <xdr:to>
      <xdr:col>3</xdr:col>
      <xdr:colOff>833965</xdr:colOff>
      <xdr:row>21</xdr:row>
      <xdr:rowOff>264576</xdr:rowOff>
    </xdr:to>
    <xdr:pic>
      <xdr:nvPicPr>
        <xdr:cNvPr id="19" name="Graphic 18" descr="Harvey Balls 50% with solid fill">
          <a:extLst>
            <a:ext uri="{FF2B5EF4-FFF2-40B4-BE49-F238E27FC236}">
              <a16:creationId xmlns:a16="http://schemas.microsoft.com/office/drawing/2014/main" id="{C696BE65-E273-DA7C-5141-6B3799C4586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7318904" y="12112090"/>
          <a:ext cx="222249" cy="222249"/>
        </a:xfrm>
        <a:prstGeom prst="rect">
          <a:avLst/>
        </a:prstGeom>
      </xdr:spPr>
    </xdr:pic>
    <xdr:clientData/>
  </xdr:twoCellAnchor>
  <xdr:twoCellAnchor editAs="oneCell">
    <xdr:from>
      <xdr:col>3</xdr:col>
      <xdr:colOff>608541</xdr:colOff>
      <xdr:row>22</xdr:row>
      <xdr:rowOff>34393</xdr:rowOff>
    </xdr:from>
    <xdr:to>
      <xdr:col>3</xdr:col>
      <xdr:colOff>833965</xdr:colOff>
      <xdr:row>22</xdr:row>
      <xdr:rowOff>262992</xdr:rowOff>
    </xdr:to>
    <xdr:pic>
      <xdr:nvPicPr>
        <xdr:cNvPr id="20" name="Graphic 19" descr="Harvey Balls 50% with solid fill">
          <a:extLst>
            <a:ext uri="{FF2B5EF4-FFF2-40B4-BE49-F238E27FC236}">
              <a16:creationId xmlns:a16="http://schemas.microsoft.com/office/drawing/2014/main" id="{4C323C8F-DEB4-8C62-C1BA-5A16729D9CD4}"/>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7318904" y="12859806"/>
          <a:ext cx="222249" cy="222249"/>
        </a:xfrm>
        <a:prstGeom prst="rect">
          <a:avLst/>
        </a:prstGeom>
      </xdr:spPr>
    </xdr:pic>
    <xdr:clientData/>
  </xdr:twoCellAnchor>
  <xdr:twoCellAnchor editAs="oneCell">
    <xdr:from>
      <xdr:col>3</xdr:col>
      <xdr:colOff>608540</xdr:colOff>
      <xdr:row>11</xdr:row>
      <xdr:rowOff>37570</xdr:rowOff>
    </xdr:from>
    <xdr:to>
      <xdr:col>3</xdr:col>
      <xdr:colOff>833964</xdr:colOff>
      <xdr:row>11</xdr:row>
      <xdr:rowOff>262994</xdr:rowOff>
    </xdr:to>
    <xdr:pic>
      <xdr:nvPicPr>
        <xdr:cNvPr id="21" name="Graphic 20" descr="Harvey Balls 50% with solid fill">
          <a:extLst>
            <a:ext uri="{FF2B5EF4-FFF2-40B4-BE49-F238E27FC236}">
              <a16:creationId xmlns:a16="http://schemas.microsoft.com/office/drawing/2014/main" id="{3DF4C37D-9C90-963B-EA59-0FC02F0E55B1}"/>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7318903" y="3823758"/>
          <a:ext cx="222249" cy="222249"/>
        </a:xfrm>
        <a:prstGeom prst="rect">
          <a:avLst/>
        </a:prstGeom>
      </xdr:spPr>
    </xdr:pic>
    <xdr:clientData/>
  </xdr:twoCellAnchor>
  <xdr:twoCellAnchor editAs="oneCell">
    <xdr:from>
      <xdr:col>3</xdr:col>
      <xdr:colOff>608541</xdr:colOff>
      <xdr:row>23</xdr:row>
      <xdr:rowOff>30153</xdr:rowOff>
    </xdr:from>
    <xdr:to>
      <xdr:col>3</xdr:col>
      <xdr:colOff>833965</xdr:colOff>
      <xdr:row>23</xdr:row>
      <xdr:rowOff>252402</xdr:rowOff>
    </xdr:to>
    <xdr:pic>
      <xdr:nvPicPr>
        <xdr:cNvPr id="22" name="Graphic 21" descr="Harvey Balls 100% with solid fill">
          <a:extLst>
            <a:ext uri="{FF2B5EF4-FFF2-40B4-BE49-F238E27FC236}">
              <a16:creationId xmlns:a16="http://schemas.microsoft.com/office/drawing/2014/main" id="{7106D219-6949-0499-9738-FBE3BB2CF23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7318904" y="13493741"/>
          <a:ext cx="222249" cy="222249"/>
        </a:xfrm>
        <a:prstGeom prst="rect">
          <a:avLst/>
        </a:prstGeom>
      </xdr:spPr>
    </xdr:pic>
    <xdr:clientData/>
  </xdr:twoCellAnchor>
  <xdr:twoCellAnchor editAs="oneCell">
    <xdr:from>
      <xdr:col>3</xdr:col>
      <xdr:colOff>608541</xdr:colOff>
      <xdr:row>24</xdr:row>
      <xdr:rowOff>31214</xdr:rowOff>
    </xdr:from>
    <xdr:to>
      <xdr:col>3</xdr:col>
      <xdr:colOff>833965</xdr:colOff>
      <xdr:row>24</xdr:row>
      <xdr:rowOff>262988</xdr:rowOff>
    </xdr:to>
    <xdr:pic>
      <xdr:nvPicPr>
        <xdr:cNvPr id="23" name="Graphic 22" descr="Harvey Balls 100% with solid fill">
          <a:extLst>
            <a:ext uri="{FF2B5EF4-FFF2-40B4-BE49-F238E27FC236}">
              <a16:creationId xmlns:a16="http://schemas.microsoft.com/office/drawing/2014/main" id="{3195004F-1CA4-5B44-2807-51DE981156D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7318904" y="13947239"/>
          <a:ext cx="222249" cy="222249"/>
        </a:xfrm>
        <a:prstGeom prst="rect">
          <a:avLst/>
        </a:prstGeom>
      </xdr:spPr>
    </xdr:pic>
    <xdr:clientData/>
  </xdr:twoCellAnchor>
  <xdr:twoCellAnchor editAs="oneCell">
    <xdr:from>
      <xdr:col>3</xdr:col>
      <xdr:colOff>608541</xdr:colOff>
      <xdr:row>25</xdr:row>
      <xdr:rowOff>29625</xdr:rowOff>
    </xdr:from>
    <xdr:to>
      <xdr:col>3</xdr:col>
      <xdr:colOff>833965</xdr:colOff>
      <xdr:row>25</xdr:row>
      <xdr:rowOff>251874</xdr:rowOff>
    </xdr:to>
    <xdr:pic>
      <xdr:nvPicPr>
        <xdr:cNvPr id="24" name="Graphic 23" descr="Harvey Balls 100% with solid fill">
          <a:extLst>
            <a:ext uri="{FF2B5EF4-FFF2-40B4-BE49-F238E27FC236}">
              <a16:creationId xmlns:a16="http://schemas.microsoft.com/office/drawing/2014/main" id="{CDE4A3B7-ECC7-CF6C-105D-77671B0854D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7318904" y="14536200"/>
          <a:ext cx="222249" cy="222249"/>
        </a:xfrm>
        <a:prstGeom prst="rect">
          <a:avLst/>
        </a:prstGeom>
      </xdr:spPr>
    </xdr:pic>
    <xdr:clientData/>
  </xdr:twoCellAnchor>
  <xdr:twoCellAnchor editAs="oneCell">
    <xdr:from>
      <xdr:col>3</xdr:col>
      <xdr:colOff>608541</xdr:colOff>
      <xdr:row>26</xdr:row>
      <xdr:rowOff>35446</xdr:rowOff>
    </xdr:from>
    <xdr:to>
      <xdr:col>3</xdr:col>
      <xdr:colOff>833965</xdr:colOff>
      <xdr:row>26</xdr:row>
      <xdr:rowOff>264045</xdr:rowOff>
    </xdr:to>
    <xdr:pic>
      <xdr:nvPicPr>
        <xdr:cNvPr id="25" name="Graphic 24" descr="Harvey Balls 100% with solid fill">
          <a:extLst>
            <a:ext uri="{FF2B5EF4-FFF2-40B4-BE49-F238E27FC236}">
              <a16:creationId xmlns:a16="http://schemas.microsoft.com/office/drawing/2014/main" id="{F382A723-D40A-77EF-6634-E37F311C4E2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7318904" y="14980171"/>
          <a:ext cx="222249" cy="222249"/>
        </a:xfrm>
        <a:prstGeom prst="rect">
          <a:avLst/>
        </a:prstGeom>
      </xdr:spPr>
    </xdr:pic>
    <xdr:clientData/>
  </xdr:twoCellAnchor>
  <xdr:twoCellAnchor editAs="oneCell">
    <xdr:from>
      <xdr:col>3</xdr:col>
      <xdr:colOff>608540</xdr:colOff>
      <xdr:row>27</xdr:row>
      <xdr:rowOff>23284</xdr:rowOff>
    </xdr:from>
    <xdr:to>
      <xdr:col>3</xdr:col>
      <xdr:colOff>833964</xdr:colOff>
      <xdr:row>27</xdr:row>
      <xdr:rowOff>245533</xdr:rowOff>
    </xdr:to>
    <xdr:pic>
      <xdr:nvPicPr>
        <xdr:cNvPr id="26" name="Graphic 25" descr="Harvey Balls 75% with solid fill">
          <a:extLst>
            <a:ext uri="{FF2B5EF4-FFF2-40B4-BE49-F238E27FC236}">
              <a16:creationId xmlns:a16="http://schemas.microsoft.com/office/drawing/2014/main" id="{6F993F68-4686-4F17-0251-21A65159CDDC}"/>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rcRect/>
        <a:stretch/>
      </xdr:blipFill>
      <xdr:spPr>
        <a:xfrm>
          <a:off x="7318903" y="15568084"/>
          <a:ext cx="222249" cy="222249"/>
        </a:xfrm>
        <a:prstGeom prst="rect">
          <a:avLst/>
        </a:prstGeom>
      </xdr:spPr>
    </xdr:pic>
    <xdr:clientData/>
  </xdr:twoCellAnchor>
  <xdr:twoCellAnchor editAs="oneCell">
    <xdr:from>
      <xdr:col>3</xdr:col>
      <xdr:colOff>608541</xdr:colOff>
      <xdr:row>29</xdr:row>
      <xdr:rowOff>28568</xdr:rowOff>
    </xdr:from>
    <xdr:to>
      <xdr:col>3</xdr:col>
      <xdr:colOff>833965</xdr:colOff>
      <xdr:row>29</xdr:row>
      <xdr:rowOff>250817</xdr:rowOff>
    </xdr:to>
    <xdr:pic>
      <xdr:nvPicPr>
        <xdr:cNvPr id="27" name="Graphic 26" descr="Harvey Balls 100% with solid fill">
          <a:extLst>
            <a:ext uri="{FF2B5EF4-FFF2-40B4-BE49-F238E27FC236}">
              <a16:creationId xmlns:a16="http://schemas.microsoft.com/office/drawing/2014/main" id="{0465F5A1-95B0-69C8-8D9D-2900F40ECA3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7318904" y="16806856"/>
          <a:ext cx="222249" cy="222249"/>
        </a:xfrm>
        <a:prstGeom prst="rect">
          <a:avLst/>
        </a:prstGeom>
      </xdr:spPr>
    </xdr:pic>
    <xdr:clientData/>
  </xdr:twoCellAnchor>
  <xdr:twoCellAnchor editAs="oneCell">
    <xdr:from>
      <xdr:col>3</xdr:col>
      <xdr:colOff>608540</xdr:colOff>
      <xdr:row>30</xdr:row>
      <xdr:rowOff>28040</xdr:rowOff>
    </xdr:from>
    <xdr:to>
      <xdr:col>3</xdr:col>
      <xdr:colOff>833964</xdr:colOff>
      <xdr:row>30</xdr:row>
      <xdr:rowOff>250289</xdr:rowOff>
    </xdr:to>
    <xdr:pic>
      <xdr:nvPicPr>
        <xdr:cNvPr id="28" name="Graphic 27" descr="Harvey Balls 75% with solid fill">
          <a:extLst>
            <a:ext uri="{FF2B5EF4-FFF2-40B4-BE49-F238E27FC236}">
              <a16:creationId xmlns:a16="http://schemas.microsoft.com/office/drawing/2014/main" id="{0158CDC5-18E7-3B0E-6353-DF2B5E13E14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rcRect/>
        <a:stretch/>
      </xdr:blipFill>
      <xdr:spPr>
        <a:xfrm>
          <a:off x="7318903" y="17254003"/>
          <a:ext cx="222249" cy="222249"/>
        </a:xfrm>
        <a:prstGeom prst="rect">
          <a:avLst/>
        </a:prstGeom>
      </xdr:spPr>
    </xdr:pic>
    <xdr:clientData/>
  </xdr:twoCellAnchor>
  <xdr:twoCellAnchor editAs="oneCell">
    <xdr:from>
      <xdr:col>3</xdr:col>
      <xdr:colOff>608541</xdr:colOff>
      <xdr:row>28</xdr:row>
      <xdr:rowOff>32268</xdr:rowOff>
    </xdr:from>
    <xdr:to>
      <xdr:col>3</xdr:col>
      <xdr:colOff>833965</xdr:colOff>
      <xdr:row>28</xdr:row>
      <xdr:rowOff>264042</xdr:rowOff>
    </xdr:to>
    <xdr:pic>
      <xdr:nvPicPr>
        <xdr:cNvPr id="29" name="Graphic 28" descr="Harvey Balls 100% with solid fill">
          <a:extLst>
            <a:ext uri="{FF2B5EF4-FFF2-40B4-BE49-F238E27FC236}">
              <a16:creationId xmlns:a16="http://schemas.microsoft.com/office/drawing/2014/main" id="{2E32569C-DCEB-FC75-2E01-52E65C3CE15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7318904" y="16196193"/>
          <a:ext cx="222249" cy="222249"/>
        </a:xfrm>
        <a:prstGeom prst="rect">
          <a:avLst/>
        </a:prstGeom>
      </xdr:spPr>
    </xdr:pic>
    <xdr:clientData/>
  </xdr:twoCellAnchor>
  <xdr:twoCellAnchor editAs="oneCell">
    <xdr:from>
      <xdr:col>3</xdr:col>
      <xdr:colOff>608541</xdr:colOff>
      <xdr:row>8</xdr:row>
      <xdr:rowOff>668131</xdr:rowOff>
    </xdr:from>
    <xdr:to>
      <xdr:col>3</xdr:col>
      <xdr:colOff>833965</xdr:colOff>
      <xdr:row>8</xdr:row>
      <xdr:rowOff>893555</xdr:rowOff>
    </xdr:to>
    <xdr:pic>
      <xdr:nvPicPr>
        <xdr:cNvPr id="2" name="Graphic 1" descr="Harvey Balls 50% with solid fill">
          <a:extLst>
            <a:ext uri="{FF2B5EF4-FFF2-40B4-BE49-F238E27FC236}">
              <a16:creationId xmlns:a16="http://schemas.microsoft.com/office/drawing/2014/main" id="{67350EFF-BAB3-8BCE-DA0F-E38A71F89FF1}"/>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7317454" y="1862208"/>
          <a:ext cx="222249" cy="222249"/>
        </a:xfrm>
        <a:prstGeom prst="rect">
          <a:avLst/>
        </a:prstGeom>
      </xdr:spPr>
    </xdr:pic>
    <xdr:clientData/>
  </xdr:twoCellAnchor>
  <xdr:twoCellAnchor editAs="oneCell">
    <xdr:from>
      <xdr:col>3</xdr:col>
      <xdr:colOff>609299</xdr:colOff>
      <xdr:row>10</xdr:row>
      <xdr:rowOff>368535</xdr:rowOff>
    </xdr:from>
    <xdr:to>
      <xdr:col>3</xdr:col>
      <xdr:colOff>836380</xdr:colOff>
      <xdr:row>10</xdr:row>
      <xdr:rowOff>589266</xdr:rowOff>
    </xdr:to>
    <xdr:pic>
      <xdr:nvPicPr>
        <xdr:cNvPr id="8" name="Graphic 7" descr="Harvey Balls 75% with solid fill">
          <a:extLst>
            <a:ext uri="{FF2B5EF4-FFF2-40B4-BE49-F238E27FC236}">
              <a16:creationId xmlns:a16="http://schemas.microsoft.com/office/drawing/2014/main" id="{2320B0B0-8A51-CA03-DB23-5B0B9FA61328}"/>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rcRect/>
        <a:stretch/>
      </xdr:blipFill>
      <xdr:spPr>
        <a:xfrm>
          <a:off x="7788768" y="4273785"/>
          <a:ext cx="220731" cy="220731"/>
        </a:xfrm>
        <a:prstGeom prst="rect">
          <a:avLst/>
        </a:prstGeom>
      </xdr:spPr>
    </xdr:pic>
    <xdr:clientData/>
  </xdr:twoCellAnchor>
  <xdr:twoCellAnchor editAs="oneCell">
    <xdr:from>
      <xdr:col>3</xdr:col>
      <xdr:colOff>608540</xdr:colOff>
      <xdr:row>13</xdr:row>
      <xdr:rowOff>679983</xdr:rowOff>
    </xdr:from>
    <xdr:to>
      <xdr:col>3</xdr:col>
      <xdr:colOff>833964</xdr:colOff>
      <xdr:row>13</xdr:row>
      <xdr:rowOff>911757</xdr:rowOff>
    </xdr:to>
    <xdr:pic>
      <xdr:nvPicPr>
        <xdr:cNvPr id="18" name="Graphic 17" descr="Harvey Balls 50% with solid fill">
          <a:extLst>
            <a:ext uri="{FF2B5EF4-FFF2-40B4-BE49-F238E27FC236}">
              <a16:creationId xmlns:a16="http://schemas.microsoft.com/office/drawing/2014/main" id="{C9B477B4-24CE-90B4-8AFB-3B2A6B09BEDE}"/>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7318903" y="6099708"/>
          <a:ext cx="222249" cy="222249"/>
        </a:xfrm>
        <a:prstGeom prst="rect">
          <a:avLst/>
        </a:prstGeom>
      </xdr:spPr>
    </xdr:pic>
    <xdr:clientData/>
  </xdr:twoCellAnchor>
  <xdr:twoCellAnchor editAs="oneCell">
    <xdr:from>
      <xdr:col>3</xdr:col>
      <xdr:colOff>620446</xdr:colOff>
      <xdr:row>14</xdr:row>
      <xdr:rowOff>279933</xdr:rowOff>
    </xdr:from>
    <xdr:to>
      <xdr:col>3</xdr:col>
      <xdr:colOff>845870</xdr:colOff>
      <xdr:row>14</xdr:row>
      <xdr:rowOff>502182</xdr:rowOff>
    </xdr:to>
    <xdr:pic>
      <xdr:nvPicPr>
        <xdr:cNvPr id="30" name="Graphic 29" descr="Harvey Balls 50% with solid fill">
          <a:extLst>
            <a:ext uri="{FF2B5EF4-FFF2-40B4-BE49-F238E27FC236}">
              <a16:creationId xmlns:a16="http://schemas.microsoft.com/office/drawing/2014/main" id="{DDFEEE6D-3D78-66FB-2A74-E1B229DE2371}"/>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7799915" y="7780871"/>
          <a:ext cx="225424" cy="222249"/>
        </a:xfrm>
        <a:prstGeom prst="rect">
          <a:avLst/>
        </a:prstGeom>
      </xdr:spPr>
    </xdr:pic>
    <xdr:clientData/>
  </xdr:twoCellAnchor>
  <xdr:twoCellAnchor editAs="oneCell">
    <xdr:from>
      <xdr:col>3</xdr:col>
      <xdr:colOff>608540</xdr:colOff>
      <xdr:row>16</xdr:row>
      <xdr:rowOff>670458</xdr:rowOff>
    </xdr:from>
    <xdr:to>
      <xdr:col>3</xdr:col>
      <xdr:colOff>833964</xdr:colOff>
      <xdr:row>16</xdr:row>
      <xdr:rowOff>892707</xdr:rowOff>
    </xdr:to>
    <xdr:pic>
      <xdr:nvPicPr>
        <xdr:cNvPr id="35" name="Graphic 34" descr="Harvey Balls 50% with solid fill">
          <a:extLst>
            <a:ext uri="{FF2B5EF4-FFF2-40B4-BE49-F238E27FC236}">
              <a16:creationId xmlns:a16="http://schemas.microsoft.com/office/drawing/2014/main" id="{DCB4E4AE-92BB-C2CF-DA50-A1B778879EA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7318903" y="9147708"/>
          <a:ext cx="222249" cy="222249"/>
        </a:xfrm>
        <a:prstGeom prst="rect">
          <a:avLst/>
        </a:prstGeom>
      </xdr:spPr>
    </xdr:pic>
    <xdr:clientData/>
  </xdr:twoCellAnchor>
  <xdr:twoCellAnchor>
    <xdr:from>
      <xdr:col>0</xdr:col>
      <xdr:colOff>314123</xdr:colOff>
      <xdr:row>5</xdr:row>
      <xdr:rowOff>12969</xdr:rowOff>
    </xdr:from>
    <xdr:to>
      <xdr:col>2</xdr:col>
      <xdr:colOff>1575732</xdr:colOff>
      <xdr:row>5</xdr:row>
      <xdr:rowOff>270362</xdr:rowOff>
    </xdr:to>
    <xdr:grpSp>
      <xdr:nvGrpSpPr>
        <xdr:cNvPr id="34" name="Group 33">
          <a:extLst>
            <a:ext uri="{FF2B5EF4-FFF2-40B4-BE49-F238E27FC236}">
              <a16:creationId xmlns:a16="http://schemas.microsoft.com/office/drawing/2014/main" id="{BEABCA6A-2123-D939-16AC-789D82CA69A7}"/>
            </a:ext>
          </a:extLst>
        </xdr:cNvPr>
        <xdr:cNvGrpSpPr/>
      </xdr:nvGrpSpPr>
      <xdr:grpSpPr>
        <a:xfrm>
          <a:off x="314123" y="1346469"/>
          <a:ext cx="4773953" cy="257393"/>
          <a:chOff x="314123" y="1333575"/>
          <a:chExt cx="4547537" cy="257393"/>
        </a:xfrm>
      </xdr:grpSpPr>
      <xdr:grpSp>
        <xdr:nvGrpSpPr>
          <xdr:cNvPr id="37" name="Group 36">
            <a:extLst>
              <a:ext uri="{FF2B5EF4-FFF2-40B4-BE49-F238E27FC236}">
                <a16:creationId xmlns:a16="http://schemas.microsoft.com/office/drawing/2014/main" id="{3C9EEC45-2E7E-4F42-B8B5-614648C1F2D8}"/>
              </a:ext>
            </a:extLst>
          </xdr:cNvPr>
          <xdr:cNvGrpSpPr/>
        </xdr:nvGrpSpPr>
        <xdr:grpSpPr>
          <a:xfrm>
            <a:off x="314123" y="1366804"/>
            <a:ext cx="3572786" cy="220222"/>
            <a:chOff x="319189" y="18998096"/>
            <a:chExt cx="3558774" cy="220222"/>
          </a:xfrm>
        </xdr:grpSpPr>
        <xdr:pic>
          <xdr:nvPicPr>
            <xdr:cNvPr id="38" name="Graphic 37" descr="Harvey Balls 100% with solid fill">
              <a:extLst>
                <a:ext uri="{FF2B5EF4-FFF2-40B4-BE49-F238E27FC236}">
                  <a16:creationId xmlns:a16="http://schemas.microsoft.com/office/drawing/2014/main" id="{A8875C12-5978-D4EB-9828-BE095147A5C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319189" y="18998096"/>
              <a:ext cx="222249" cy="220222"/>
            </a:xfrm>
            <a:prstGeom prst="rect">
              <a:avLst/>
            </a:prstGeom>
          </xdr:spPr>
        </xdr:pic>
        <xdr:pic>
          <xdr:nvPicPr>
            <xdr:cNvPr id="39" name="Graphic 38" descr="Harvey Balls 75% with solid fill">
              <a:extLst>
                <a:ext uri="{FF2B5EF4-FFF2-40B4-BE49-F238E27FC236}">
                  <a16:creationId xmlns:a16="http://schemas.microsoft.com/office/drawing/2014/main" id="{304B3C85-3C37-F29C-90EB-8FD1646B4F1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rcRect/>
            <a:stretch/>
          </xdr:blipFill>
          <xdr:spPr>
            <a:xfrm>
              <a:off x="1427509" y="18998096"/>
              <a:ext cx="222249" cy="220222"/>
            </a:xfrm>
            <a:prstGeom prst="rect">
              <a:avLst/>
            </a:prstGeom>
          </xdr:spPr>
        </xdr:pic>
        <xdr:pic>
          <xdr:nvPicPr>
            <xdr:cNvPr id="40" name="Graphic 39" descr="Harvey Balls 50% with solid fill">
              <a:extLst>
                <a:ext uri="{FF2B5EF4-FFF2-40B4-BE49-F238E27FC236}">
                  <a16:creationId xmlns:a16="http://schemas.microsoft.com/office/drawing/2014/main" id="{F249A636-4C69-5135-22E2-A9BDB2B196D1}"/>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2449183" y="18998096"/>
              <a:ext cx="222249" cy="220222"/>
            </a:xfrm>
            <a:prstGeom prst="rect">
              <a:avLst/>
            </a:prstGeom>
          </xdr:spPr>
        </xdr:pic>
        <xdr:pic>
          <xdr:nvPicPr>
            <xdr:cNvPr id="41" name="Graphic 40" descr="Harvey Balls 100% outline">
              <a:extLst>
                <a:ext uri="{FF2B5EF4-FFF2-40B4-BE49-F238E27FC236}">
                  <a16:creationId xmlns:a16="http://schemas.microsoft.com/office/drawing/2014/main" id="{6F0E5425-3ED8-7D58-EE1C-28B941DE6121}"/>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rcRect/>
            <a:stretch/>
          </xdr:blipFill>
          <xdr:spPr>
            <a:xfrm>
              <a:off x="3655714" y="18998096"/>
              <a:ext cx="222249" cy="220222"/>
            </a:xfrm>
            <a:prstGeom prst="rect">
              <a:avLst/>
            </a:prstGeom>
          </xdr:spPr>
        </xdr:pic>
      </xdr:grpSp>
      <xdr:sp macro="" textlink="">
        <xdr:nvSpPr>
          <xdr:cNvPr id="4" name="TextBox 3">
            <a:extLst>
              <a:ext uri="{FF2B5EF4-FFF2-40B4-BE49-F238E27FC236}">
                <a16:creationId xmlns:a16="http://schemas.microsoft.com/office/drawing/2014/main" id="{ECF2054B-403C-79CD-D5E3-FCC5E8358A3A}"/>
              </a:ext>
            </a:extLst>
          </xdr:cNvPr>
          <xdr:cNvSpPr txBox="1"/>
        </xdr:nvSpPr>
        <xdr:spPr>
          <a:xfrm>
            <a:off x="488255" y="1333575"/>
            <a:ext cx="1029921" cy="257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t>Achieved</a:t>
            </a:r>
          </a:p>
        </xdr:txBody>
      </xdr:sp>
      <xdr:sp macro="" textlink="">
        <xdr:nvSpPr>
          <xdr:cNvPr id="31" name="TextBox 30">
            <a:extLst>
              <a:ext uri="{FF2B5EF4-FFF2-40B4-BE49-F238E27FC236}">
                <a16:creationId xmlns:a16="http://schemas.microsoft.com/office/drawing/2014/main" id="{4CECD232-BFAC-E99A-1F73-4AB293E06490}"/>
              </a:ext>
            </a:extLst>
          </xdr:cNvPr>
          <xdr:cNvSpPr txBox="1"/>
        </xdr:nvSpPr>
        <xdr:spPr>
          <a:xfrm>
            <a:off x="1581091" y="1333575"/>
            <a:ext cx="1029921" cy="257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t>Ongoing</a:t>
            </a:r>
          </a:p>
        </xdr:txBody>
      </xdr:sp>
      <xdr:sp macro="" textlink="">
        <xdr:nvSpPr>
          <xdr:cNvPr id="32" name="TextBox 31">
            <a:extLst>
              <a:ext uri="{FF2B5EF4-FFF2-40B4-BE49-F238E27FC236}">
                <a16:creationId xmlns:a16="http://schemas.microsoft.com/office/drawing/2014/main" id="{F7465811-A104-0F21-DC6F-92631AB6660D}"/>
              </a:ext>
            </a:extLst>
          </xdr:cNvPr>
          <xdr:cNvSpPr txBox="1"/>
        </xdr:nvSpPr>
        <xdr:spPr>
          <a:xfrm>
            <a:off x="2624613" y="1333575"/>
            <a:ext cx="1029921" cy="257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t>In progress</a:t>
            </a:r>
          </a:p>
        </xdr:txBody>
      </xdr:sp>
      <xdr:sp macro="" textlink="">
        <xdr:nvSpPr>
          <xdr:cNvPr id="33" name="TextBox 32">
            <a:extLst>
              <a:ext uri="{FF2B5EF4-FFF2-40B4-BE49-F238E27FC236}">
                <a16:creationId xmlns:a16="http://schemas.microsoft.com/office/drawing/2014/main" id="{B0091DE1-1B39-C4BE-CEEF-1B2377794D08}"/>
              </a:ext>
            </a:extLst>
          </xdr:cNvPr>
          <xdr:cNvSpPr txBox="1"/>
        </xdr:nvSpPr>
        <xdr:spPr>
          <a:xfrm>
            <a:off x="3831739" y="1333575"/>
            <a:ext cx="1029921" cy="257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t>Not started</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2</xdr:col>
      <xdr:colOff>2686641</xdr:colOff>
      <xdr:row>1</xdr:row>
      <xdr:rowOff>0</xdr:rowOff>
    </xdr:from>
    <xdr:to>
      <xdr:col>2</xdr:col>
      <xdr:colOff>4540250</xdr:colOff>
      <xdr:row>2</xdr:row>
      <xdr:rowOff>303244</xdr:rowOff>
    </xdr:to>
    <xdr:pic>
      <xdr:nvPicPr>
        <xdr:cNvPr id="5" name="Picture 4">
          <a:extLst>
            <a:ext uri="{FF2B5EF4-FFF2-40B4-BE49-F238E27FC236}">
              <a16:creationId xmlns:a16="http://schemas.microsoft.com/office/drawing/2014/main" id="{C07D8DE3-B1D7-451D-822E-6F5DA0A7102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618600" y="195791"/>
          <a:ext cx="1853609" cy="4990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8</xdr:col>
      <xdr:colOff>200067</xdr:colOff>
      <xdr:row>0</xdr:row>
      <xdr:rowOff>190501</xdr:rowOff>
    </xdr:from>
    <xdr:to>
      <xdr:col>9</xdr:col>
      <xdr:colOff>1243883</xdr:colOff>
      <xdr:row>2</xdr:row>
      <xdr:rowOff>301211</xdr:rowOff>
    </xdr:to>
    <xdr:pic>
      <xdr:nvPicPr>
        <xdr:cNvPr id="4" name="Picture 3">
          <a:extLst>
            <a:ext uri="{FF2B5EF4-FFF2-40B4-BE49-F238E27FC236}">
              <a16:creationId xmlns:a16="http://schemas.microsoft.com/office/drawing/2014/main" id="{F4EDEC03-AAE8-4AE7-A789-17C0B36BBBD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08365" y="190501"/>
          <a:ext cx="1857105" cy="4990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9</xdr:col>
      <xdr:colOff>19050</xdr:colOff>
      <xdr:row>1</xdr:row>
      <xdr:rowOff>1127</xdr:rowOff>
    </xdr:from>
    <xdr:to>
      <xdr:col>9</xdr:col>
      <xdr:colOff>19050</xdr:colOff>
      <xdr:row>2</xdr:row>
      <xdr:rowOff>248016</xdr:rowOff>
    </xdr:to>
    <xdr:pic>
      <xdr:nvPicPr>
        <xdr:cNvPr id="2" name="Picture 1">
          <a:extLst>
            <a:ext uri="{FF2B5EF4-FFF2-40B4-BE49-F238E27FC236}">
              <a16:creationId xmlns:a16="http://schemas.microsoft.com/office/drawing/2014/main" id="{7DB2346F-75DA-4BFF-BA07-7C9CA58BC7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576763" y="200293"/>
          <a:ext cx="1520363" cy="438566"/>
        </a:xfrm>
        <a:prstGeom prst="rect">
          <a:avLst/>
        </a:prstGeom>
      </xdr:spPr>
    </xdr:pic>
    <xdr:clientData/>
  </xdr:twoCellAnchor>
  <xdr:twoCellAnchor editAs="absolute">
    <xdr:from>
      <xdr:col>6</xdr:col>
      <xdr:colOff>1098402</xdr:colOff>
      <xdr:row>0</xdr:row>
      <xdr:rowOff>190501</xdr:rowOff>
    </xdr:from>
    <xdr:to>
      <xdr:col>8</xdr:col>
      <xdr:colOff>1677212</xdr:colOff>
      <xdr:row>2</xdr:row>
      <xdr:rowOff>294779</xdr:rowOff>
    </xdr:to>
    <xdr:pic>
      <xdr:nvPicPr>
        <xdr:cNvPr id="4" name="Picture 3">
          <a:extLst>
            <a:ext uri="{FF2B5EF4-FFF2-40B4-BE49-F238E27FC236}">
              <a16:creationId xmlns:a16="http://schemas.microsoft.com/office/drawing/2014/main" id="{FA8B5D55-73CD-4E36-A033-91EF21E1D20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742590" y="190501"/>
          <a:ext cx="1858732" cy="4971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9</xdr:col>
      <xdr:colOff>74463</xdr:colOff>
      <xdr:row>0</xdr:row>
      <xdr:rowOff>190501</xdr:rowOff>
    </xdr:from>
    <xdr:to>
      <xdr:col>11</xdr:col>
      <xdr:colOff>543780</xdr:colOff>
      <xdr:row>2</xdr:row>
      <xdr:rowOff>297954</xdr:rowOff>
    </xdr:to>
    <xdr:pic>
      <xdr:nvPicPr>
        <xdr:cNvPr id="3" name="Picture 2">
          <a:extLst>
            <a:ext uri="{FF2B5EF4-FFF2-40B4-BE49-F238E27FC236}">
              <a16:creationId xmlns:a16="http://schemas.microsoft.com/office/drawing/2014/main" id="{6BB05A0F-647B-48C3-AA04-ADB293BD7E7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219088" y="190501"/>
          <a:ext cx="1862348" cy="5003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6</xdr:col>
      <xdr:colOff>1189832</xdr:colOff>
      <xdr:row>1</xdr:row>
      <xdr:rowOff>0</xdr:rowOff>
    </xdr:from>
    <xdr:to>
      <xdr:col>9</xdr:col>
      <xdr:colOff>45852</xdr:colOff>
      <xdr:row>2</xdr:row>
      <xdr:rowOff>303244</xdr:rowOff>
    </xdr:to>
    <xdr:pic>
      <xdr:nvPicPr>
        <xdr:cNvPr id="3" name="Picture 2">
          <a:extLst>
            <a:ext uri="{FF2B5EF4-FFF2-40B4-BE49-F238E27FC236}">
              <a16:creationId xmlns:a16="http://schemas.microsoft.com/office/drawing/2014/main" id="{2447D072-67F1-4A58-8E50-229D932EAA2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256442" y="196454"/>
          <a:ext cx="1862348" cy="4996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3</xdr:col>
      <xdr:colOff>796967</xdr:colOff>
      <xdr:row>0</xdr:row>
      <xdr:rowOff>190501</xdr:rowOff>
    </xdr:from>
    <xdr:to>
      <xdr:col>6</xdr:col>
      <xdr:colOff>310364</xdr:colOff>
      <xdr:row>2</xdr:row>
      <xdr:rowOff>301018</xdr:rowOff>
    </xdr:to>
    <xdr:pic>
      <xdr:nvPicPr>
        <xdr:cNvPr id="3" name="Picture 2">
          <a:extLst>
            <a:ext uri="{FF2B5EF4-FFF2-40B4-BE49-F238E27FC236}">
              <a16:creationId xmlns:a16="http://schemas.microsoft.com/office/drawing/2014/main" id="{3DE12840-1124-4001-AA72-4DAF6017B8B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696326" y="190501"/>
          <a:ext cx="1869581" cy="4990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3</xdr:col>
      <xdr:colOff>371371</xdr:colOff>
      <xdr:row>0</xdr:row>
      <xdr:rowOff>190501</xdr:rowOff>
    </xdr:from>
    <xdr:to>
      <xdr:col>5</xdr:col>
      <xdr:colOff>219534</xdr:colOff>
      <xdr:row>2</xdr:row>
      <xdr:rowOff>294779</xdr:rowOff>
    </xdr:to>
    <xdr:pic>
      <xdr:nvPicPr>
        <xdr:cNvPr id="3" name="Picture 2">
          <a:extLst>
            <a:ext uri="{FF2B5EF4-FFF2-40B4-BE49-F238E27FC236}">
              <a16:creationId xmlns:a16="http://schemas.microsoft.com/office/drawing/2014/main" id="{E725C44D-54A5-40FC-AE36-995B0EF7264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255050" y="190501"/>
          <a:ext cx="1869581" cy="4990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86871</xdr:colOff>
      <xdr:row>1</xdr:row>
      <xdr:rowOff>0</xdr:rowOff>
    </xdr:from>
    <xdr:to>
      <xdr:col>5</xdr:col>
      <xdr:colOff>505389</xdr:colOff>
      <xdr:row>2</xdr:row>
      <xdr:rowOff>303244</xdr:rowOff>
    </xdr:to>
    <xdr:pic>
      <xdr:nvPicPr>
        <xdr:cNvPr id="3" name="Picture 2">
          <a:extLst>
            <a:ext uri="{FF2B5EF4-FFF2-40B4-BE49-F238E27FC236}">
              <a16:creationId xmlns:a16="http://schemas.microsoft.com/office/drawing/2014/main" id="{2CF5001C-CEF5-4C61-9CF4-D454B5C0A67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96996" y="196454"/>
          <a:ext cx="1847268" cy="49969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rin Talbot" id="{9CE64120-801F-4351-967D-A20B87C01C1E}" userId="S::erin.talbot@emperor.works::de7a949a-ca4c-4332-8063-b58d51442a18" providerId="AD"/>
</personList>
</file>

<file path=xl/theme/theme1.xml><?xml version="1.0" encoding="utf-8"?>
<a:theme xmlns:a="http://schemas.openxmlformats.org/drawingml/2006/main" name="Office Theme">
  <a:themeElements>
    <a:clrScheme name="Derwent London">
      <a:dk1>
        <a:srgbClr val="3C3C3B"/>
      </a:dk1>
      <a:lt1>
        <a:sysClr val="window" lastClr="FFFFFF"/>
      </a:lt1>
      <a:dk2>
        <a:srgbClr val="3C3C3B"/>
      </a:dk2>
      <a:lt2>
        <a:srgbClr val="FFFFFF"/>
      </a:lt2>
      <a:accent1>
        <a:srgbClr val="114E5E"/>
      </a:accent1>
      <a:accent2>
        <a:srgbClr val="96C0CB"/>
      </a:accent2>
      <a:accent3>
        <a:srgbClr val="F39922"/>
      </a:accent3>
      <a:accent4>
        <a:srgbClr val="CDD3D7"/>
      </a:accent4>
      <a:accent5>
        <a:srgbClr val="EAF0F2"/>
      </a:accent5>
      <a:accent6>
        <a:srgbClr val="FEEFDF"/>
      </a:accent6>
      <a:hlink>
        <a:srgbClr val="3C3C3B"/>
      </a:hlink>
      <a:folHlink>
        <a:srgbClr val="3C3C3B"/>
      </a:folHlink>
    </a:clrScheme>
    <a:fontScheme name="Derwent">
      <a:majorFont>
        <a:latin typeface="Rockwell"/>
        <a:ea typeface=""/>
        <a:cs typeface=""/>
      </a:majorFont>
      <a:minorFont>
        <a:latin typeface="Tenorit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6" dT="2026-02-16T10:59:42.87" personId="{9CE64120-801F-4351-967D-A20B87C01C1E}" id="{38313E0F-2DC7-4B74-8A61-AE3C36A6B86A}">
    <text>Many of these cells are controlled by formulas (rather than just text within the cell) so will need reviewing / updating correctly by the person managing the data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6.xml"/><Relationship Id="rId4" Type="http://schemas.microsoft.com/office/2017/10/relationships/threadedComment" Target="../threadedComments/threadedComment1.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hyperlink" Target="https://www.derwentlondon.com/responsibility/environmental/designing-buildings-managing-assets" TargetMode="External"/><Relationship Id="rId1" Type="http://schemas.openxmlformats.org/officeDocument/2006/relationships/hyperlink" Target="https://www.derwentlondon.com/responsibility/environmental/designing-buildings-managing-assets" TargetMode="Externa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9A00D-23B3-44AE-8C19-468098F38431}">
  <sheetPr codeName="Sheet3">
    <pageSetUpPr fitToPage="1"/>
  </sheetPr>
  <dimension ref="A1"/>
  <sheetViews>
    <sheetView showGridLines="0" tabSelected="1" zoomScale="80" zoomScaleNormal="80" workbookViewId="0">
      <selection activeCell="AG8" sqref="AG8"/>
    </sheetView>
  </sheetViews>
  <sheetFormatPr defaultColWidth="8.625" defaultRowHeight="15" x14ac:dyDescent="0.25"/>
  <sheetData/>
  <printOptions horizontalCentered="1" verticalCentered="1"/>
  <pageMargins left="0.39370078740157483" right="0.39370078740157483" top="0.39370078740157483" bottom="0.39370078740157483" header="0.31496062992125984" footer="0.31496062992125984"/>
  <pageSetup paperSize="9" scale="5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A070B-FC8A-4332-9306-E469A8770BC4}">
  <sheetPr codeName="Sheet16">
    <pageSetUpPr fitToPage="1"/>
  </sheetPr>
  <dimension ref="A1:O38"/>
  <sheetViews>
    <sheetView showGridLines="0" zoomScale="80" zoomScaleNormal="80" workbookViewId="0">
      <selection activeCell="B3" sqref="B3"/>
    </sheetView>
  </sheetViews>
  <sheetFormatPr defaultColWidth="0" defaultRowHeight="15.75" zeroHeight="1" x14ac:dyDescent="0.25"/>
  <cols>
    <col min="1" max="1" width="3.375" style="2" customWidth="1"/>
    <col min="2" max="2" width="47.375" style="2" customWidth="1"/>
    <col min="3" max="3" width="9" style="2" customWidth="1"/>
    <col min="4" max="4" width="17" style="2" customWidth="1"/>
    <col min="5" max="5" width="3.625" style="2" customWidth="1"/>
    <col min="6" max="6" width="14.125" style="2" customWidth="1"/>
    <col min="7" max="7" width="17" style="2" customWidth="1"/>
    <col min="8" max="8" width="2.5" style="2" customWidth="1"/>
    <col min="9" max="9" width="17" style="2" customWidth="1"/>
    <col min="10" max="10" width="11.375" style="2" customWidth="1"/>
    <col min="11" max="12" width="9" style="2" customWidth="1"/>
    <col min="13" max="13" width="3.625" style="2" customWidth="1"/>
    <col min="14" max="14" width="9" style="2" hidden="1" customWidth="1"/>
    <col min="15" max="15" width="3.375" style="2" hidden="1" customWidth="1"/>
    <col min="16" max="16384" width="9" style="2" hidden="1"/>
  </cols>
  <sheetData>
    <row r="1" spans="2:14" x14ac:dyDescent="0.25">
      <c r="B1" s="125" t="s">
        <v>36</v>
      </c>
      <c r="C1" s="33"/>
      <c r="D1" s="52"/>
      <c r="E1" s="52"/>
      <c r="F1" s="52"/>
      <c r="G1" s="52"/>
      <c r="H1" s="52"/>
      <c r="I1" s="52"/>
      <c r="J1" s="52"/>
      <c r="K1" s="52"/>
      <c r="L1" s="52"/>
      <c r="M1" s="52"/>
      <c r="N1" s="52"/>
    </row>
    <row r="2" spans="2:14" x14ac:dyDescent="0.25">
      <c r="B2" s="52"/>
      <c r="C2" s="52"/>
      <c r="D2" s="52"/>
      <c r="E2" s="52"/>
      <c r="F2" s="52"/>
      <c r="G2" s="52"/>
      <c r="H2" s="52"/>
      <c r="I2" s="52"/>
      <c r="J2" s="52"/>
      <c r="K2" s="52"/>
      <c r="L2" s="52"/>
      <c r="M2" s="52"/>
      <c r="N2" s="52"/>
    </row>
    <row r="3" spans="2:14" ht="25.5" x14ac:dyDescent="0.35">
      <c r="B3" s="123" t="s">
        <v>474</v>
      </c>
      <c r="C3" s="28"/>
      <c r="D3" s="52"/>
      <c r="E3" s="52"/>
      <c r="F3" s="52"/>
      <c r="G3" s="52"/>
      <c r="H3" s="52"/>
      <c r="I3" s="52"/>
      <c r="J3" s="52"/>
      <c r="K3" s="52"/>
      <c r="L3" s="52"/>
      <c r="M3" s="52"/>
      <c r="N3" s="52"/>
    </row>
    <row r="4" spans="2:14" x14ac:dyDescent="0.25">
      <c r="B4" s="52"/>
      <c r="C4" s="52"/>
      <c r="D4" s="52"/>
      <c r="E4" s="52"/>
      <c r="F4" s="52"/>
      <c r="G4" s="52"/>
      <c r="H4" s="52"/>
      <c r="I4" s="52"/>
      <c r="J4" s="52"/>
      <c r="K4" s="52"/>
      <c r="L4" s="52"/>
      <c r="M4" s="52"/>
      <c r="N4" s="52"/>
    </row>
    <row r="5" spans="2:14" x14ac:dyDescent="0.25">
      <c r="B5" s="52"/>
      <c r="C5" s="52"/>
      <c r="D5" s="7"/>
      <c r="E5" s="7"/>
      <c r="F5" s="7"/>
      <c r="G5" s="7"/>
      <c r="H5" s="7"/>
      <c r="I5" s="7"/>
      <c r="J5" s="7"/>
      <c r="K5" s="8"/>
      <c r="L5" s="8"/>
      <c r="M5" s="7"/>
      <c r="N5" s="7"/>
    </row>
    <row r="6" spans="2:14" s="5" customFormat="1" ht="22.5" customHeight="1" x14ac:dyDescent="0.25">
      <c r="B6" s="246" t="s">
        <v>175</v>
      </c>
      <c r="C6" s="246"/>
      <c r="D6" s="247"/>
      <c r="E6" s="247"/>
      <c r="F6" s="247"/>
      <c r="G6" s="247"/>
      <c r="H6" s="46"/>
      <c r="I6" s="249"/>
      <c r="J6" s="249"/>
      <c r="K6" s="46"/>
      <c r="L6" s="54"/>
      <c r="M6" s="38"/>
      <c r="N6" s="38"/>
    </row>
    <row r="7" spans="2:14" s="5" customFormat="1" ht="22.5" customHeight="1" x14ac:dyDescent="0.25">
      <c r="B7" s="250" t="s">
        <v>20</v>
      </c>
      <c r="C7" s="250"/>
      <c r="D7" s="251"/>
      <c r="E7" s="251"/>
      <c r="F7" s="251"/>
      <c r="G7" s="252"/>
      <c r="H7" s="46"/>
      <c r="I7" s="249"/>
      <c r="J7" s="249"/>
      <c r="K7" s="46"/>
      <c r="L7" s="54"/>
      <c r="M7" s="54"/>
      <c r="N7" s="54"/>
    </row>
    <row r="8" spans="2:14" x14ac:dyDescent="0.25">
      <c r="B8" s="200"/>
      <c r="C8" s="200"/>
      <c r="D8" s="201"/>
      <c r="E8" s="201"/>
      <c r="F8" s="201"/>
      <c r="G8" s="46"/>
      <c r="H8" s="46"/>
      <c r="I8" s="46"/>
      <c r="J8" s="46"/>
      <c r="K8" s="46"/>
      <c r="L8" s="52"/>
      <c r="M8" s="52"/>
      <c r="N8" s="52"/>
    </row>
    <row r="9" spans="2:14" ht="22.5" customHeight="1" x14ac:dyDescent="0.25">
      <c r="B9" s="347"/>
      <c r="C9" s="141" t="s">
        <v>38</v>
      </c>
      <c r="D9" s="139">
        <v>2025</v>
      </c>
      <c r="E9" s="324"/>
      <c r="F9" s="139" t="s">
        <v>86</v>
      </c>
      <c r="G9" s="317">
        <v>2024</v>
      </c>
      <c r="H9" s="46"/>
      <c r="I9" s="46"/>
      <c r="J9" s="46"/>
      <c r="K9" s="46"/>
      <c r="L9" s="52"/>
      <c r="M9" s="52"/>
      <c r="N9" s="52"/>
    </row>
    <row r="10" spans="2:14" s="5" customFormat="1" ht="20.100000000000001" customHeight="1" x14ac:dyDescent="0.25">
      <c r="B10" s="99" t="s">
        <v>176</v>
      </c>
      <c r="C10" s="492"/>
      <c r="D10" s="506">
        <v>29</v>
      </c>
      <c r="E10" s="356"/>
      <c r="F10" s="497">
        <f>(D10-G10)/G10</f>
        <v>0</v>
      </c>
      <c r="G10" s="508">
        <v>29</v>
      </c>
      <c r="H10" s="348"/>
      <c r="I10" s="461"/>
      <c r="J10" s="249"/>
      <c r="K10" s="249"/>
      <c r="L10" s="54"/>
      <c r="M10" s="54"/>
      <c r="N10" s="54"/>
    </row>
    <row r="11" spans="2:14" s="5" customFormat="1" ht="20.100000000000001" customHeight="1" x14ac:dyDescent="0.25">
      <c r="B11" s="99" t="s">
        <v>561</v>
      </c>
      <c r="C11" s="273" t="s">
        <v>548</v>
      </c>
      <c r="D11" s="506">
        <v>402907</v>
      </c>
      <c r="E11" s="356"/>
      <c r="F11" s="497">
        <f t="shared" ref="F11:F12" si="0">(D11-G11)/G11</f>
        <v>-2.0182546556176829E-2</v>
      </c>
      <c r="G11" s="508">
        <v>411206.188034188</v>
      </c>
      <c r="H11" s="348"/>
      <c r="I11" s="46"/>
      <c r="J11" s="249"/>
      <c r="K11" s="249"/>
      <c r="L11" s="54"/>
      <c r="M11" s="54"/>
      <c r="N11" s="54"/>
    </row>
    <row r="12" spans="2:14" s="5" customFormat="1" ht="20.100000000000001" customHeight="1" x14ac:dyDescent="0.25">
      <c r="B12" s="293" t="s">
        <v>563</v>
      </c>
      <c r="C12" s="451" t="s">
        <v>564</v>
      </c>
      <c r="D12" s="244">
        <v>188649.39203819199</v>
      </c>
      <c r="E12" s="487" t="s">
        <v>598</v>
      </c>
      <c r="F12" s="162">
        <f t="shared" si="0"/>
        <v>-2.2690913615605383E-2</v>
      </c>
      <c r="G12" s="509">
        <v>193029.405606071</v>
      </c>
      <c r="H12" s="348"/>
      <c r="I12" s="46"/>
      <c r="J12" s="349"/>
      <c r="K12" s="249"/>
      <c r="L12" s="54"/>
      <c r="M12" s="54"/>
      <c r="N12" s="54"/>
    </row>
    <row r="13" spans="2:14" s="5" customFormat="1" ht="20.100000000000001" customHeight="1" x14ac:dyDescent="0.25">
      <c r="B13" s="293" t="s">
        <v>562</v>
      </c>
      <c r="C13" s="451" t="s">
        <v>565</v>
      </c>
      <c r="D13" s="507">
        <v>0.466022802101072</v>
      </c>
      <c r="E13" s="357"/>
      <c r="F13" s="162">
        <f>(D13-G13)/G13</f>
        <v>-8.4621231892084581E-3</v>
      </c>
      <c r="G13" s="510">
        <v>0.47</v>
      </c>
      <c r="H13" s="348"/>
      <c r="I13" s="46"/>
      <c r="J13" s="349"/>
      <c r="K13" s="249"/>
      <c r="L13" s="54"/>
      <c r="M13" s="36"/>
      <c r="N13" s="54"/>
    </row>
    <row r="14" spans="2:14" x14ac:dyDescent="0.25">
      <c r="B14" s="46"/>
      <c r="C14" s="46"/>
      <c r="D14" s="46"/>
      <c r="E14" s="46"/>
      <c r="F14" s="46"/>
      <c r="G14" s="46"/>
      <c r="H14" s="46"/>
      <c r="I14" s="46"/>
      <c r="J14" s="46"/>
      <c r="K14" s="46"/>
      <c r="L14" s="52"/>
      <c r="M14" s="52"/>
      <c r="N14" s="52"/>
    </row>
    <row r="15" spans="2:14" ht="33.75" customHeight="1" x14ac:dyDescent="0.25">
      <c r="B15" s="526" t="s">
        <v>606</v>
      </c>
      <c r="C15" s="526"/>
      <c r="D15" s="526"/>
      <c r="E15" s="526"/>
      <c r="F15" s="526"/>
      <c r="G15" s="526"/>
      <c r="H15" s="526"/>
      <c r="I15" s="526"/>
      <c r="J15" s="350"/>
      <c r="K15" s="350"/>
      <c r="L15" s="52"/>
      <c r="M15" s="52"/>
      <c r="N15" s="52"/>
    </row>
    <row r="16" spans="2:14" ht="41.25" customHeight="1" x14ac:dyDescent="0.25">
      <c r="H16" s="46"/>
      <c r="I16" s="46"/>
      <c r="J16" s="46"/>
      <c r="K16" s="46"/>
      <c r="L16" s="52"/>
      <c r="M16" s="52"/>
      <c r="N16" s="52"/>
    </row>
    <row r="17" spans="2:12" x14ac:dyDescent="0.25">
      <c r="B17" s="350"/>
      <c r="C17" s="350"/>
      <c r="D17" s="350"/>
      <c r="E17" s="350"/>
      <c r="F17" s="350"/>
      <c r="G17" s="46"/>
      <c r="H17" s="46"/>
      <c r="I17" s="46"/>
      <c r="J17" s="46"/>
      <c r="K17" s="46"/>
      <c r="L17" s="52"/>
    </row>
    <row r="18" spans="2:12" x14ac:dyDescent="0.25">
      <c r="B18" s="46"/>
      <c r="C18" s="46"/>
      <c r="D18" s="285"/>
      <c r="E18" s="285"/>
      <c r="F18" s="46"/>
      <c r="G18" s="46"/>
      <c r="H18" s="46"/>
      <c r="I18" s="46"/>
      <c r="J18" s="46"/>
      <c r="K18" s="46"/>
      <c r="L18" s="52"/>
    </row>
    <row r="19" spans="2:12" x14ac:dyDescent="0.25">
      <c r="B19" s="46"/>
      <c r="C19" s="46"/>
      <c r="D19" s="46"/>
      <c r="E19" s="46"/>
      <c r="F19" s="46"/>
      <c r="G19" s="46"/>
      <c r="H19" s="46"/>
      <c r="I19" s="46"/>
      <c r="J19" s="46"/>
      <c r="K19" s="46"/>
      <c r="L19" s="52"/>
    </row>
    <row r="20" spans="2:12" s="5" customFormat="1" ht="22.5" customHeight="1" x14ac:dyDescent="0.25">
      <c r="B20" s="246" t="s">
        <v>177</v>
      </c>
      <c r="C20" s="246"/>
      <c r="D20" s="247"/>
      <c r="E20" s="247"/>
      <c r="F20" s="247"/>
      <c r="G20" s="247"/>
      <c r="H20" s="249"/>
      <c r="I20" s="249"/>
      <c r="J20" s="249"/>
      <c r="K20" s="249"/>
      <c r="L20" s="54"/>
    </row>
    <row r="21" spans="2:12" s="5" customFormat="1" ht="22.5" customHeight="1" x14ac:dyDescent="0.25">
      <c r="B21" s="250" t="s">
        <v>22</v>
      </c>
      <c r="C21" s="250"/>
      <c r="D21" s="251"/>
      <c r="E21" s="251"/>
      <c r="F21" s="251"/>
      <c r="G21" s="252"/>
      <c r="H21" s="249"/>
      <c r="I21" s="249"/>
      <c r="J21" s="249"/>
      <c r="K21" s="249"/>
      <c r="L21" s="54"/>
    </row>
    <row r="22" spans="2:12" x14ac:dyDescent="0.25">
      <c r="B22" s="200"/>
      <c r="C22" s="200"/>
      <c r="D22" s="201"/>
      <c r="E22" s="201"/>
      <c r="F22" s="201"/>
      <c r="G22" s="46"/>
      <c r="H22" s="46"/>
      <c r="I22" s="249"/>
      <c r="J22" s="249"/>
      <c r="K22" s="46"/>
      <c r="L22" s="54"/>
    </row>
    <row r="23" spans="2:12" ht="22.5" customHeight="1" x14ac:dyDescent="0.25">
      <c r="B23" s="347"/>
      <c r="C23" s="141" t="s">
        <v>38</v>
      </c>
      <c r="D23" s="139">
        <v>2025</v>
      </c>
      <c r="E23" s="324"/>
      <c r="F23" s="139" t="s">
        <v>86</v>
      </c>
      <c r="G23" s="324">
        <v>2024</v>
      </c>
      <c r="H23" s="46"/>
      <c r="I23" s="249"/>
      <c r="J23" s="249"/>
      <c r="K23" s="46"/>
      <c r="L23" s="54"/>
    </row>
    <row r="24" spans="2:12" s="5" customFormat="1" ht="20.100000000000001" customHeight="1" x14ac:dyDescent="0.25">
      <c r="B24" s="99" t="s">
        <v>178</v>
      </c>
      <c r="C24" s="492"/>
      <c r="D24" s="506">
        <v>26</v>
      </c>
      <c r="E24" s="450"/>
      <c r="F24" s="497"/>
      <c r="G24" s="508">
        <v>26</v>
      </c>
      <c r="H24" s="351"/>
      <c r="I24" s="461"/>
      <c r="J24" s="249"/>
      <c r="K24" s="249"/>
      <c r="L24" s="54"/>
    </row>
    <row r="25" spans="2:12" s="5" customFormat="1" ht="20.100000000000001" customHeight="1" x14ac:dyDescent="0.25">
      <c r="B25" s="99" t="s">
        <v>162</v>
      </c>
      <c r="C25" s="273" t="s">
        <v>548</v>
      </c>
      <c r="D25" s="506">
        <v>390422.775919732</v>
      </c>
      <c r="E25" s="450"/>
      <c r="F25" s="497"/>
      <c r="G25" s="508">
        <v>390422.775919732</v>
      </c>
      <c r="H25" s="351"/>
      <c r="I25" s="249"/>
      <c r="J25" s="249"/>
      <c r="K25" s="249"/>
      <c r="L25" s="54"/>
    </row>
    <row r="26" spans="2:12" s="5" customFormat="1" ht="20.100000000000001" customHeight="1" x14ac:dyDescent="0.25">
      <c r="B26" s="293" t="s">
        <v>563</v>
      </c>
      <c r="C26" s="451" t="s">
        <v>564</v>
      </c>
      <c r="D26" s="244">
        <v>181945.91603819199</v>
      </c>
      <c r="E26" s="297"/>
      <c r="F26" s="162">
        <f t="shared" ref="F26" si="1">(D26-G26)/G26</f>
        <v>1.0602131518151165E-2</v>
      </c>
      <c r="G26" s="509">
        <v>180037.138616429</v>
      </c>
      <c r="H26" s="349"/>
      <c r="I26" s="249"/>
      <c r="J26" s="249"/>
      <c r="K26" s="249"/>
      <c r="L26" s="54"/>
    </row>
    <row r="27" spans="2:12" s="5" customFormat="1" ht="20.100000000000001" customHeight="1" x14ac:dyDescent="0.25">
      <c r="B27" s="293" t="s">
        <v>562</v>
      </c>
      <c r="C27" s="451" t="s">
        <v>565</v>
      </c>
      <c r="D27" s="507">
        <v>0.466022802101072</v>
      </c>
      <c r="E27" s="357"/>
      <c r="F27" s="162">
        <f>(D27-G27)/G27</f>
        <v>1.3093048045808646E-2</v>
      </c>
      <c r="G27" s="510">
        <v>0.46</v>
      </c>
      <c r="H27" s="349"/>
      <c r="I27" s="249"/>
      <c r="J27" s="249"/>
      <c r="K27" s="249"/>
      <c r="L27" s="54"/>
    </row>
    <row r="28" spans="2:12" x14ac:dyDescent="0.25">
      <c r="B28" s="46"/>
      <c r="C28" s="46"/>
      <c r="D28" s="352"/>
      <c r="E28" s="352"/>
      <c r="F28" s="353"/>
      <c r="G28" s="354"/>
      <c r="H28" s="91"/>
      <c r="I28" s="46"/>
      <c r="J28" s="46"/>
      <c r="K28" s="46"/>
      <c r="L28" s="52"/>
    </row>
    <row r="29" spans="2:12" ht="15.75" customHeight="1" x14ac:dyDescent="0.25">
      <c r="B29" s="45" t="s">
        <v>52</v>
      </c>
      <c r="C29" s="350"/>
      <c r="D29" s="350"/>
      <c r="E29" s="350"/>
      <c r="F29" s="350"/>
      <c r="G29" s="350"/>
      <c r="H29" s="350"/>
      <c r="I29" s="350"/>
      <c r="J29" s="350"/>
      <c r="K29" s="350"/>
      <c r="L29" s="52"/>
    </row>
    <row r="30" spans="2:12" x14ac:dyDescent="0.25">
      <c r="C30" s="45"/>
      <c r="D30" s="355"/>
      <c r="E30" s="355"/>
      <c r="F30" s="46"/>
      <c r="G30" s="355"/>
      <c r="H30" s="46"/>
      <c r="I30" s="46"/>
      <c r="J30" s="46"/>
      <c r="K30" s="46"/>
      <c r="L30" s="52"/>
    </row>
    <row r="31" spans="2:12" x14ac:dyDescent="0.25">
      <c r="B31" s="46"/>
      <c r="C31" s="46"/>
      <c r="D31" s="350"/>
      <c r="E31" s="350"/>
      <c r="F31" s="46"/>
      <c r="G31" s="350"/>
      <c r="H31" s="46"/>
      <c r="I31" s="46"/>
      <c r="J31" s="46"/>
      <c r="K31" s="46"/>
      <c r="L31" s="52"/>
    </row>
    <row r="32" spans="2:12" x14ac:dyDescent="0.25">
      <c r="B32" s="52"/>
      <c r="C32" s="52"/>
      <c r="D32" s="69"/>
      <c r="E32" s="69"/>
      <c r="F32" s="69"/>
      <c r="G32" s="69"/>
      <c r="H32" s="52"/>
      <c r="I32" s="52"/>
      <c r="J32" s="52"/>
      <c r="K32" s="52"/>
      <c r="L32" s="52"/>
    </row>
    <row r="33" s="2" customFormat="1" hidden="1" x14ac:dyDescent="0.25"/>
    <row r="34" s="2" customFormat="1" hidden="1" x14ac:dyDescent="0.25"/>
    <row r="35" s="2" customFormat="1" hidden="1" x14ac:dyDescent="0.25"/>
    <row r="36" s="2" customFormat="1" hidden="1" x14ac:dyDescent="0.25"/>
    <row r="37" s="2" customFormat="1" hidden="1" x14ac:dyDescent="0.25"/>
    <row r="38" s="2" customFormat="1" hidden="1" x14ac:dyDescent="0.25"/>
  </sheetData>
  <mergeCells count="1">
    <mergeCell ref="B15:I15"/>
  </mergeCells>
  <hyperlinks>
    <hyperlink ref="B1" location="Contents!A1" display="&lt;&lt;&lt; Back to contents" xr:uid="{B4C71D40-0B39-443E-81EB-C221A1BBD70B}"/>
  </hyperlinks>
  <pageMargins left="0.39370078740157483" right="0.39370078740157483" top="0.39370078740157483" bottom="0.39370078740157483" header="0.31496062992125984" footer="0.31496062992125984"/>
  <pageSetup paperSize="9" scale="94"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D11E0-8BA2-4F0C-8EF9-8FBAEF4D8E4A}">
  <sheetPr codeName="Sheet18">
    <pageSetUpPr fitToPage="1"/>
  </sheetPr>
  <dimension ref="A1:N34"/>
  <sheetViews>
    <sheetView showGridLines="0" zoomScale="80" zoomScaleNormal="80" workbookViewId="0">
      <selection activeCell="B3" sqref="B3"/>
    </sheetView>
  </sheetViews>
  <sheetFormatPr defaultColWidth="0" defaultRowHeight="15.75" zeroHeight="1" x14ac:dyDescent="0.25"/>
  <cols>
    <col min="1" max="1" width="3.375" style="2" customWidth="1"/>
    <col min="2" max="2" width="48.625" style="2" customWidth="1"/>
    <col min="3" max="3" width="16.125" style="2" customWidth="1"/>
    <col min="4" max="4" width="3.75" style="2" customWidth="1"/>
    <col min="5" max="6" width="16.125" style="2" customWidth="1"/>
    <col min="7" max="7" width="1.625" style="2" bestFit="1" customWidth="1"/>
    <col min="8" max="8" width="19.625" style="2" customWidth="1"/>
    <col min="9" max="9" width="11.375" style="2" customWidth="1"/>
    <col min="10" max="11" width="9" style="2" customWidth="1"/>
    <col min="12" max="12" width="3.5" style="2" customWidth="1"/>
    <col min="13" max="13" width="9" style="2" hidden="1" customWidth="1"/>
    <col min="14" max="14" width="3.375" style="2" hidden="1" customWidth="1"/>
    <col min="15" max="16384" width="9" style="2" hidden="1"/>
  </cols>
  <sheetData>
    <row r="1" spans="2:13" x14ac:dyDescent="0.25">
      <c r="B1" s="125" t="s">
        <v>36</v>
      </c>
      <c r="C1" s="52"/>
      <c r="D1" s="52"/>
      <c r="E1" s="52"/>
      <c r="F1" s="52"/>
      <c r="G1" s="52"/>
      <c r="H1" s="52"/>
      <c r="I1" s="52"/>
      <c r="J1" s="52"/>
      <c r="K1" s="52"/>
      <c r="L1" s="52"/>
      <c r="M1" s="52"/>
    </row>
    <row r="2" spans="2:13" x14ac:dyDescent="0.25">
      <c r="B2" s="52"/>
      <c r="C2" s="52"/>
      <c r="D2" s="52"/>
      <c r="E2" s="52"/>
      <c r="F2" s="52"/>
      <c r="G2" s="52"/>
      <c r="H2" s="52"/>
      <c r="I2" s="52"/>
      <c r="J2" s="52"/>
      <c r="K2" s="52"/>
      <c r="L2" s="52"/>
      <c r="M2" s="52"/>
    </row>
    <row r="3" spans="2:13" ht="25.5" x14ac:dyDescent="0.35">
      <c r="B3" s="123" t="s">
        <v>474</v>
      </c>
      <c r="C3" s="52"/>
      <c r="D3" s="52"/>
      <c r="E3" s="52"/>
      <c r="F3" s="52"/>
      <c r="G3" s="52"/>
      <c r="H3" s="52"/>
      <c r="I3" s="52"/>
      <c r="J3" s="52"/>
      <c r="K3" s="52"/>
      <c r="L3" s="52"/>
      <c r="M3" s="52"/>
    </row>
    <row r="4" spans="2:13" x14ac:dyDescent="0.25">
      <c r="B4" s="52"/>
      <c r="C4" s="52"/>
      <c r="D4" s="52"/>
      <c r="E4" s="52"/>
      <c r="F4" s="52"/>
      <c r="G4" s="52"/>
      <c r="H4" s="52"/>
      <c r="I4" s="52"/>
      <c r="J4" s="52"/>
      <c r="K4" s="52"/>
      <c r="L4" s="52"/>
      <c r="M4" s="52"/>
    </row>
    <row r="5" spans="2:13" x14ac:dyDescent="0.25">
      <c r="B5" s="52"/>
      <c r="C5" s="7"/>
      <c r="D5" s="7"/>
      <c r="E5" s="7"/>
      <c r="F5" s="7"/>
      <c r="G5" s="7"/>
      <c r="H5" s="7"/>
      <c r="I5" s="7"/>
      <c r="J5" s="8"/>
      <c r="K5" s="8"/>
      <c r="L5" s="7"/>
      <c r="M5" s="7"/>
    </row>
    <row r="6" spans="2:13" s="5" customFormat="1" ht="22.5" customHeight="1" x14ac:dyDescent="0.25">
      <c r="B6" s="127" t="s">
        <v>179</v>
      </c>
      <c r="C6" s="128"/>
      <c r="D6" s="128"/>
      <c r="E6" s="128"/>
      <c r="F6" s="128"/>
      <c r="G6" s="52"/>
      <c r="H6" s="52"/>
      <c r="I6" s="54"/>
      <c r="J6" s="54"/>
      <c r="K6" s="54"/>
      <c r="L6" s="38"/>
      <c r="M6" s="38"/>
    </row>
    <row r="7" spans="2:13" s="5" customFormat="1" ht="22.5" customHeight="1" x14ac:dyDescent="0.25">
      <c r="B7" s="130" t="s">
        <v>23</v>
      </c>
      <c r="C7" s="135"/>
      <c r="D7" s="135"/>
      <c r="E7" s="135"/>
      <c r="F7" s="129"/>
      <c r="G7" s="52"/>
      <c r="H7" s="52"/>
      <c r="I7" s="54"/>
      <c r="J7" s="54"/>
      <c r="K7" s="54"/>
      <c r="L7" s="54"/>
      <c r="M7" s="54"/>
    </row>
    <row r="8" spans="2:13" x14ac:dyDescent="0.25">
      <c r="B8" s="3"/>
      <c r="C8" s="4"/>
      <c r="D8" s="4"/>
      <c r="E8" s="4"/>
      <c r="F8" s="52"/>
      <c r="G8" s="52"/>
      <c r="H8" s="52"/>
      <c r="I8" s="54"/>
      <c r="J8" s="54"/>
      <c r="K8" s="54"/>
      <c r="L8" s="52"/>
      <c r="M8" s="52"/>
    </row>
    <row r="9" spans="2:13" ht="22.5" customHeight="1" x14ac:dyDescent="0.25">
      <c r="B9" s="39"/>
      <c r="C9" s="358">
        <v>2025</v>
      </c>
      <c r="D9" s="358"/>
      <c r="E9" s="358" t="s">
        <v>86</v>
      </c>
      <c r="F9" s="358">
        <v>2024</v>
      </c>
      <c r="G9" s="52"/>
      <c r="H9" s="52"/>
      <c r="I9" s="54"/>
      <c r="J9" s="54"/>
      <c r="K9" s="54"/>
      <c r="L9" s="52"/>
      <c r="M9" s="52"/>
    </row>
    <row r="10" spans="2:13" s="5" customFormat="1" ht="20.100000000000001" customHeight="1" x14ac:dyDescent="0.25">
      <c r="B10" s="37" t="s">
        <v>176</v>
      </c>
      <c r="C10" s="450">
        <v>27</v>
      </c>
      <c r="D10" s="450"/>
      <c r="E10" s="511">
        <v>0</v>
      </c>
      <c r="F10" s="450">
        <v>27</v>
      </c>
      <c r="G10" s="50"/>
      <c r="H10" s="461"/>
      <c r="I10" s="54"/>
      <c r="J10" s="54"/>
      <c r="K10" s="54"/>
      <c r="L10" s="54"/>
      <c r="M10" s="54"/>
    </row>
    <row r="11" spans="2:13" s="5" customFormat="1" ht="20.100000000000001" customHeight="1" x14ac:dyDescent="0.25">
      <c r="B11" s="37" t="s">
        <v>180</v>
      </c>
      <c r="C11" s="450">
        <v>701.52965000000006</v>
      </c>
      <c r="D11" s="450"/>
      <c r="E11" s="511">
        <v>-7.0821655629138988E-2</v>
      </c>
      <c r="F11" s="450">
        <v>755</v>
      </c>
      <c r="G11" s="52"/>
      <c r="H11" s="52"/>
      <c r="I11" s="54"/>
      <c r="J11" s="54"/>
      <c r="K11" s="54"/>
      <c r="L11" s="54"/>
      <c r="M11" s="54"/>
    </row>
    <row r="12" spans="2:13" s="5" customFormat="1" ht="20.100000000000001" customHeight="1" x14ac:dyDescent="0.25">
      <c r="B12" s="37" t="s">
        <v>181</v>
      </c>
      <c r="C12" s="450">
        <v>1779.79135</v>
      </c>
      <c r="D12" s="450"/>
      <c r="E12" s="511">
        <v>4.2089574820351597E-2</v>
      </c>
      <c r="F12" s="450">
        <v>1707.9063000000001</v>
      </c>
      <c r="G12" s="52"/>
      <c r="H12" s="52"/>
      <c r="I12" s="54"/>
      <c r="J12" s="54"/>
      <c r="K12" s="54"/>
      <c r="L12" s="54"/>
      <c r="M12" s="54"/>
    </row>
    <row r="13" spans="2:13" s="5" customFormat="1" ht="20.100000000000001" customHeight="1" x14ac:dyDescent="0.25">
      <c r="B13" s="37" t="s">
        <v>538</v>
      </c>
      <c r="C13" s="512">
        <v>0</v>
      </c>
      <c r="D13" s="512"/>
      <c r="E13" s="325"/>
      <c r="F13" s="512">
        <v>0</v>
      </c>
      <c r="G13" s="52"/>
      <c r="H13" s="52"/>
      <c r="I13" s="54"/>
      <c r="J13" s="54"/>
      <c r="K13" s="54"/>
      <c r="L13" s="54"/>
      <c r="M13" s="54"/>
    </row>
    <row r="14" spans="2:13" s="5" customFormat="1" ht="20.100000000000001" customHeight="1" x14ac:dyDescent="0.25">
      <c r="B14" s="293" t="s">
        <v>182</v>
      </c>
      <c r="C14" s="340">
        <v>2481.3209999999999</v>
      </c>
      <c r="D14" s="340"/>
      <c r="E14" s="224">
        <v>7.4768171245490787E-3</v>
      </c>
      <c r="F14" s="340">
        <v>2462.9063000000001</v>
      </c>
      <c r="G14" s="52"/>
      <c r="H14" s="52"/>
      <c r="I14" s="54"/>
      <c r="J14" s="54"/>
      <c r="K14" s="54"/>
      <c r="L14" s="54"/>
      <c r="M14" s="54"/>
    </row>
    <row r="15" spans="2:13" s="5" customFormat="1" ht="20.100000000000001" customHeight="1" x14ac:dyDescent="0.25">
      <c r="B15" s="291" t="s">
        <v>183</v>
      </c>
      <c r="C15" s="338">
        <v>0.28000000000000003</v>
      </c>
      <c r="D15" s="338"/>
      <c r="E15" s="338"/>
      <c r="F15" s="338">
        <v>0.31</v>
      </c>
      <c r="G15" s="52"/>
      <c r="H15" s="52"/>
      <c r="I15" s="54"/>
      <c r="J15" s="54"/>
      <c r="K15" s="54"/>
      <c r="L15" s="54"/>
      <c r="M15" s="54"/>
    </row>
    <row r="16" spans="2:13" s="5" customFormat="1" ht="20.100000000000001" customHeight="1" x14ac:dyDescent="0.25">
      <c r="B16" s="291" t="s">
        <v>604</v>
      </c>
      <c r="C16" s="338">
        <v>0.72</v>
      </c>
      <c r="D16" s="513" t="s">
        <v>598</v>
      </c>
      <c r="E16" s="338"/>
      <c r="F16" s="338">
        <v>0.69</v>
      </c>
      <c r="G16" s="52"/>
      <c r="H16" s="52"/>
      <c r="I16" s="54"/>
      <c r="J16" s="54"/>
      <c r="K16" s="54"/>
      <c r="L16" s="54"/>
      <c r="M16" s="54"/>
    </row>
    <row r="17" spans="2:11" x14ac:dyDescent="0.25">
      <c r="B17" s="52"/>
      <c r="C17" s="16"/>
      <c r="D17" s="16"/>
      <c r="E17" s="16"/>
      <c r="F17" s="16"/>
      <c r="G17" s="52"/>
      <c r="H17" s="52"/>
      <c r="I17" s="52"/>
      <c r="J17" s="52"/>
      <c r="K17" s="52"/>
    </row>
    <row r="18" spans="2:11" ht="30.75" customHeight="1" x14ac:dyDescent="0.25">
      <c r="B18" s="526" t="s">
        <v>606</v>
      </c>
      <c r="C18" s="526"/>
      <c r="D18" s="526"/>
      <c r="E18" s="526"/>
      <c r="F18" s="526"/>
      <c r="G18" s="526"/>
      <c r="H18" s="526"/>
      <c r="I18" s="526"/>
      <c r="J18" s="42"/>
      <c r="K18" s="52"/>
    </row>
    <row r="19" spans="2:11" x14ac:dyDescent="0.25">
      <c r="B19" s="45"/>
      <c r="C19" s="52"/>
      <c r="D19" s="52"/>
      <c r="E19" s="52"/>
      <c r="F19" s="52"/>
      <c r="G19" s="52"/>
      <c r="H19" s="54"/>
      <c r="I19" s="54"/>
      <c r="J19" s="54"/>
      <c r="K19" s="54"/>
    </row>
    <row r="20" spans="2:11" x14ac:dyDescent="0.25">
      <c r="B20" s="52"/>
      <c r="C20" s="52"/>
      <c r="D20" s="52"/>
      <c r="E20" s="52"/>
      <c r="F20" s="52"/>
      <c r="G20" s="52"/>
      <c r="H20" s="54"/>
      <c r="I20" s="54"/>
      <c r="J20" s="54"/>
      <c r="K20" s="54"/>
    </row>
    <row r="21" spans="2:11" s="5" customFormat="1" ht="22.5" customHeight="1" x14ac:dyDescent="0.25">
      <c r="B21" s="127" t="s">
        <v>184</v>
      </c>
      <c r="C21" s="128"/>
      <c r="D21" s="128"/>
      <c r="E21" s="279"/>
      <c r="F21" s="128"/>
      <c r="G21" s="52"/>
      <c r="H21" s="52"/>
      <c r="I21" s="54"/>
      <c r="J21" s="54"/>
      <c r="K21" s="54"/>
    </row>
    <row r="22" spans="2:11" s="5" customFormat="1" ht="22.5" customHeight="1" x14ac:dyDescent="0.25">
      <c r="B22" s="130" t="s">
        <v>25</v>
      </c>
      <c r="C22" s="434"/>
      <c r="D22" s="434"/>
      <c r="E22" s="434"/>
      <c r="F22" s="435"/>
      <c r="G22" s="52"/>
      <c r="H22" s="52"/>
      <c r="I22" s="54"/>
      <c r="J22" s="54"/>
      <c r="K22" s="54"/>
    </row>
    <row r="23" spans="2:11" x14ac:dyDescent="0.25">
      <c r="B23" s="3"/>
      <c r="C23" s="4"/>
      <c r="D23" s="4"/>
      <c r="E23" s="4"/>
      <c r="F23" s="52"/>
      <c r="G23" s="52"/>
      <c r="H23" s="52"/>
      <c r="I23" s="52"/>
      <c r="J23" s="52"/>
      <c r="K23" s="52"/>
    </row>
    <row r="24" spans="2:11" ht="22.5" customHeight="1" x14ac:dyDescent="0.25">
      <c r="B24" s="39"/>
      <c r="C24" s="358">
        <v>2025</v>
      </c>
      <c r="D24" s="358"/>
      <c r="E24" s="137" t="s">
        <v>86</v>
      </c>
      <c r="F24" s="358">
        <v>2024</v>
      </c>
      <c r="G24" s="8"/>
      <c r="H24" s="52"/>
      <c r="I24" s="52"/>
      <c r="J24" s="52"/>
      <c r="K24" s="52"/>
    </row>
    <row r="25" spans="2:11" s="5" customFormat="1" ht="20.100000000000001" customHeight="1" x14ac:dyDescent="0.25">
      <c r="B25" s="37" t="s">
        <v>176</v>
      </c>
      <c r="C25" s="359">
        <v>22</v>
      </c>
      <c r="D25" s="359"/>
      <c r="E25" s="518">
        <v>0</v>
      </c>
      <c r="F25" s="359">
        <v>22</v>
      </c>
      <c r="G25" s="38"/>
      <c r="H25" s="461"/>
      <c r="I25" s="54"/>
      <c r="J25" s="54"/>
      <c r="K25" s="54"/>
    </row>
    <row r="26" spans="2:11" s="5" customFormat="1" ht="20.100000000000001" customHeight="1" x14ac:dyDescent="0.25">
      <c r="B26" s="99" t="s">
        <v>180</v>
      </c>
      <c r="C26" s="450">
        <v>641.39639999999997</v>
      </c>
      <c r="D26" s="450"/>
      <c r="E26" s="152">
        <v>-0.12075589097887614</v>
      </c>
      <c r="F26" s="450">
        <v>729.48615000000007</v>
      </c>
      <c r="G26" s="38"/>
      <c r="H26" s="54"/>
      <c r="I26" s="54"/>
      <c r="J26" s="54"/>
      <c r="K26" s="54"/>
    </row>
    <row r="27" spans="2:11" s="5" customFormat="1" ht="20.100000000000001" customHeight="1" x14ac:dyDescent="0.25">
      <c r="B27" s="99" t="s">
        <v>181</v>
      </c>
      <c r="C27" s="450">
        <v>1726.347</v>
      </c>
      <c r="D27" s="450"/>
      <c r="E27" s="519">
        <f t="shared" ref="E27" si="0">(C27-F27)/F27</f>
        <v>2.9762966209238882E-2</v>
      </c>
      <c r="F27" s="450">
        <v>1676.4508500000002</v>
      </c>
      <c r="G27" s="47"/>
      <c r="H27" s="455"/>
      <c r="I27" s="54"/>
      <c r="J27" s="54"/>
      <c r="K27" s="54"/>
    </row>
    <row r="28" spans="2:11" s="5" customFormat="1" ht="20.100000000000001" customHeight="1" x14ac:dyDescent="0.25">
      <c r="B28" s="99" t="s">
        <v>538</v>
      </c>
      <c r="C28" s="512">
        <v>0</v>
      </c>
      <c r="D28" s="512"/>
      <c r="E28" s="496"/>
      <c r="F28" s="512">
        <v>0</v>
      </c>
      <c r="G28" s="38"/>
      <c r="H28" s="54"/>
      <c r="I28" s="54"/>
      <c r="J28" s="54"/>
      <c r="K28" s="54"/>
    </row>
    <row r="29" spans="2:11" s="5" customFormat="1" ht="20.100000000000001" customHeight="1" x14ac:dyDescent="0.25">
      <c r="B29" s="293" t="s">
        <v>182</v>
      </c>
      <c r="C29" s="340">
        <v>2367</v>
      </c>
      <c r="D29" s="340"/>
      <c r="E29" s="162">
        <v>-1.5046828333240501E-2</v>
      </c>
      <c r="F29" s="340">
        <v>2406.0219999999999</v>
      </c>
      <c r="G29" s="38"/>
      <c r="H29" s="54"/>
      <c r="I29" s="54"/>
      <c r="J29" s="54"/>
      <c r="K29" s="54"/>
    </row>
    <row r="30" spans="2:11" s="5" customFormat="1" ht="20.100000000000001" customHeight="1" x14ac:dyDescent="0.25">
      <c r="B30" s="291" t="s">
        <v>183</v>
      </c>
      <c r="C30" s="338">
        <v>0.27</v>
      </c>
      <c r="D30" s="338"/>
      <c r="E30" s="338"/>
      <c r="F30" s="338">
        <v>0.30000000000000004</v>
      </c>
      <c r="G30" s="38"/>
      <c r="H30" s="54"/>
      <c r="I30" s="54"/>
      <c r="J30" s="54"/>
      <c r="K30" s="54"/>
    </row>
    <row r="31" spans="2:11" s="5" customFormat="1" ht="20.100000000000001" customHeight="1" x14ac:dyDescent="0.25">
      <c r="B31" s="291" t="s">
        <v>185</v>
      </c>
      <c r="C31" s="338">
        <v>0.73</v>
      </c>
      <c r="D31" s="338"/>
      <c r="E31" s="338"/>
      <c r="F31" s="338">
        <v>0.7</v>
      </c>
      <c r="G31" s="35"/>
      <c r="H31" s="54"/>
      <c r="I31" s="54"/>
      <c r="J31" s="54"/>
      <c r="K31" s="54"/>
    </row>
    <row r="32" spans="2:11" x14ac:dyDescent="0.25">
      <c r="B32" s="52"/>
      <c r="C32" s="10"/>
      <c r="D32" s="10"/>
      <c r="E32" s="18"/>
      <c r="F32" s="17"/>
      <c r="G32" s="8"/>
      <c r="H32" s="52"/>
      <c r="I32" s="52"/>
      <c r="J32" s="52"/>
      <c r="K32" s="52"/>
    </row>
    <row r="33" spans="2:10" ht="33" customHeight="1" x14ac:dyDescent="0.25">
      <c r="B33" s="45" t="s">
        <v>52</v>
      </c>
      <c r="C33" s="350"/>
      <c r="D33" s="350"/>
      <c r="E33" s="350"/>
      <c r="F33" s="350"/>
      <c r="G33" s="350"/>
      <c r="H33" s="350"/>
      <c r="I33" s="350"/>
      <c r="J33" s="350"/>
    </row>
    <row r="34" spans="2:10" x14ac:dyDescent="0.25">
      <c r="C34" s="52"/>
      <c r="D34" s="52"/>
      <c r="E34" s="52"/>
      <c r="F34" s="52"/>
      <c r="G34" s="52"/>
      <c r="H34" s="52"/>
      <c r="I34" s="52"/>
      <c r="J34" s="52"/>
    </row>
  </sheetData>
  <mergeCells count="1">
    <mergeCell ref="B18:I18"/>
  </mergeCells>
  <hyperlinks>
    <hyperlink ref="B1" location="Contents!A1" display="&lt;&lt;&lt; Back to contents" xr:uid="{5AAC2195-412A-40B0-92F9-3EF72E9205CD}"/>
  </hyperlinks>
  <pageMargins left="0.39370078740157483" right="0.39370078740157483" top="0.39370078740157483" bottom="0.39370078740157483" header="0.31496062992125984" footer="0.31496062992125984"/>
  <pageSetup paperSize="9" scale="91"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D87AF-C134-49FE-B474-F9F9BF9C06A0}">
  <sheetPr codeName="Sheet20">
    <pageSetUpPr fitToPage="1"/>
  </sheetPr>
  <dimension ref="A1:M39"/>
  <sheetViews>
    <sheetView showGridLines="0" zoomScale="80" zoomScaleNormal="80" workbookViewId="0">
      <selection activeCell="B3" sqref="B3"/>
    </sheetView>
  </sheetViews>
  <sheetFormatPr defaultColWidth="0" defaultRowHeight="15.75" zeroHeight="1" x14ac:dyDescent="0.25"/>
  <cols>
    <col min="1" max="1" width="3.375" style="2" customWidth="1"/>
    <col min="2" max="2" width="34.375" style="2" customWidth="1"/>
    <col min="3" max="3" width="76.5" style="2" customWidth="1"/>
    <col min="4" max="7" width="15.5" style="2" customWidth="1"/>
    <col min="8" max="8" width="3.625" style="2" customWidth="1"/>
    <col min="9" max="10" width="9" style="2" hidden="1" customWidth="1"/>
    <col min="11" max="11" width="11.375" style="2" hidden="1" customWidth="1"/>
    <col min="12" max="12" width="9" style="2" hidden="1" customWidth="1"/>
    <col min="13" max="13" width="3.375" style="2" hidden="1" customWidth="1"/>
    <col min="14" max="16384" width="9" style="2" hidden="1"/>
  </cols>
  <sheetData>
    <row r="1" spans="2:12" x14ac:dyDescent="0.25">
      <c r="B1" s="125" t="s">
        <v>36</v>
      </c>
      <c r="C1" s="52"/>
      <c r="D1" s="52"/>
      <c r="E1" s="52"/>
      <c r="F1" s="52"/>
      <c r="G1" s="52"/>
      <c r="H1" s="52"/>
      <c r="I1" s="52"/>
      <c r="J1" s="52"/>
      <c r="K1" s="52"/>
      <c r="L1" s="52"/>
    </row>
    <row r="2" spans="2:12" x14ac:dyDescent="0.25">
      <c r="B2" s="52"/>
      <c r="C2" s="52"/>
      <c r="D2" s="52"/>
      <c r="E2" s="52"/>
      <c r="F2" s="52"/>
      <c r="G2" s="52"/>
      <c r="H2" s="52"/>
      <c r="I2" s="52"/>
      <c r="J2" s="52"/>
      <c r="K2" s="52"/>
      <c r="L2" s="52"/>
    </row>
    <row r="3" spans="2:12" ht="25.5" x14ac:dyDescent="0.35">
      <c r="B3" s="123" t="s">
        <v>474</v>
      </c>
      <c r="C3" s="52"/>
      <c r="D3" s="52"/>
      <c r="E3" s="52"/>
      <c r="F3" s="52"/>
      <c r="G3" s="52"/>
      <c r="H3" s="52"/>
      <c r="I3" s="52"/>
      <c r="J3" s="52"/>
      <c r="K3" s="52"/>
      <c r="L3" s="52"/>
    </row>
    <row r="4" spans="2:12" x14ac:dyDescent="0.25">
      <c r="B4" s="52"/>
      <c r="C4" s="52"/>
      <c r="D4" s="52"/>
      <c r="E4" s="52"/>
      <c r="F4" s="52"/>
      <c r="G4" s="52"/>
      <c r="H4" s="52"/>
      <c r="I4" s="52"/>
      <c r="J4" s="52"/>
      <c r="K4" s="52"/>
      <c r="L4" s="52"/>
    </row>
    <row r="5" spans="2:12" x14ac:dyDescent="0.25">
      <c r="B5" s="52"/>
      <c r="C5" s="7"/>
      <c r="D5" s="7"/>
      <c r="E5" s="7"/>
      <c r="F5" s="7"/>
      <c r="G5" s="7"/>
      <c r="H5" s="7"/>
      <c r="I5" s="8"/>
      <c r="J5" s="8"/>
      <c r="K5" s="7"/>
      <c r="L5" s="7"/>
    </row>
    <row r="6" spans="2:12" s="5" customFormat="1" ht="22.5" customHeight="1" x14ac:dyDescent="0.25">
      <c r="B6" s="127" t="s">
        <v>186</v>
      </c>
      <c r="C6" s="128"/>
      <c r="D6" s="128"/>
      <c r="E6" s="128"/>
      <c r="F6" s="128"/>
      <c r="G6" s="128"/>
      <c r="H6" s="38"/>
      <c r="I6" s="38"/>
      <c r="J6" s="38"/>
      <c r="K6" s="38"/>
      <c r="L6" s="38"/>
    </row>
    <row r="7" spans="2:12" s="5" customFormat="1" ht="22.5" customHeight="1" x14ac:dyDescent="0.25">
      <c r="B7" s="130" t="s">
        <v>26</v>
      </c>
      <c r="C7" s="129"/>
      <c r="D7" s="129"/>
      <c r="E7" s="129"/>
      <c r="F7" s="129"/>
      <c r="G7" s="129"/>
      <c r="H7" s="38"/>
      <c r="I7" s="38"/>
      <c r="J7" s="38"/>
      <c r="K7" s="38"/>
      <c r="L7" s="38"/>
    </row>
    <row r="8" spans="2:12" s="5" customFormat="1" ht="22.5" customHeight="1" x14ac:dyDescent="0.25">
      <c r="C8" s="131"/>
      <c r="D8" s="131"/>
      <c r="E8" s="54"/>
      <c r="F8" s="54"/>
      <c r="G8" s="54"/>
      <c r="H8" s="54"/>
      <c r="I8" s="54"/>
      <c r="J8" s="54"/>
      <c r="K8" s="54"/>
      <c r="L8" s="54"/>
    </row>
    <row r="9" spans="2:12" ht="22.5" customHeight="1" x14ac:dyDescent="0.25">
      <c r="B9" s="52"/>
      <c r="C9" s="52"/>
      <c r="D9" s="341" t="s">
        <v>187</v>
      </c>
      <c r="E9" s="341" t="s">
        <v>188</v>
      </c>
      <c r="F9" s="341" t="s">
        <v>189</v>
      </c>
      <c r="G9" s="341" t="s">
        <v>168</v>
      </c>
      <c r="H9" s="52"/>
      <c r="I9" s="52"/>
      <c r="J9" s="52"/>
      <c r="K9" s="52"/>
      <c r="L9" s="52"/>
    </row>
    <row r="10" spans="2:12" s="5" customFormat="1" ht="20.100000000000001" customHeight="1" x14ac:dyDescent="0.25">
      <c r="B10" s="541" t="s">
        <v>190</v>
      </c>
      <c r="C10" s="48" t="s">
        <v>69</v>
      </c>
      <c r="D10" s="520">
        <v>0.2138939350027329</v>
      </c>
      <c r="E10" s="520">
        <v>0.21260518012059526</v>
      </c>
      <c r="F10" s="520">
        <v>4.931190764316308E-2</v>
      </c>
      <c r="G10" s="520">
        <v>0.47581102276649123</v>
      </c>
      <c r="H10" s="54"/>
      <c r="I10" s="54"/>
      <c r="J10" s="54"/>
      <c r="K10" s="54"/>
      <c r="L10" s="54"/>
    </row>
    <row r="11" spans="2:12" s="5" customFormat="1" ht="20.100000000000001" customHeight="1" x14ac:dyDescent="0.25">
      <c r="B11" s="542"/>
      <c r="C11" s="48" t="s">
        <v>191</v>
      </c>
      <c r="D11" s="521">
        <v>0.15461496302545108</v>
      </c>
      <c r="E11" s="521">
        <v>0.1830640477613121</v>
      </c>
      <c r="F11" s="521">
        <v>4.0306499099930358E-2</v>
      </c>
      <c r="G11" s="520">
        <v>0.37798550988669355</v>
      </c>
      <c r="H11" s="54"/>
      <c r="I11" s="54"/>
      <c r="J11" s="54"/>
      <c r="K11" s="54"/>
      <c r="L11" s="54"/>
    </row>
    <row r="12" spans="2:12" s="5" customFormat="1" ht="20.100000000000001" customHeight="1" x14ac:dyDescent="0.25">
      <c r="B12" s="543"/>
      <c r="C12" s="48" t="s">
        <v>192</v>
      </c>
      <c r="D12" s="522">
        <v>5</v>
      </c>
      <c r="E12" s="522">
        <v>4</v>
      </c>
      <c r="F12" s="522">
        <v>5</v>
      </c>
      <c r="G12" s="522">
        <v>14</v>
      </c>
      <c r="H12" s="54"/>
      <c r="I12" s="54"/>
      <c r="J12" s="54"/>
      <c r="K12" s="54"/>
      <c r="L12" s="54"/>
    </row>
    <row r="13" spans="2:12" s="5" customFormat="1" ht="20.100000000000001" customHeight="1" x14ac:dyDescent="0.25">
      <c r="B13" s="541" t="s">
        <v>193</v>
      </c>
      <c r="C13" s="48" t="s">
        <v>194</v>
      </c>
      <c r="D13" s="520">
        <v>5.1872764801705128E-2</v>
      </c>
      <c r="E13" s="520">
        <v>0</v>
      </c>
      <c r="F13" s="520">
        <v>0</v>
      </c>
      <c r="G13" s="520">
        <v>5.1872764801705128E-2</v>
      </c>
      <c r="H13" s="54"/>
      <c r="I13" s="54"/>
      <c r="J13" s="54"/>
      <c r="K13" s="54"/>
      <c r="L13" s="54"/>
    </row>
    <row r="14" spans="2:12" s="5" customFormat="1" ht="20.100000000000001" customHeight="1" x14ac:dyDescent="0.25">
      <c r="B14" s="543"/>
      <c r="C14" s="48" t="s">
        <v>195</v>
      </c>
      <c r="D14" s="522">
        <v>2</v>
      </c>
      <c r="E14" s="522">
        <v>0</v>
      </c>
      <c r="F14" s="522">
        <v>0</v>
      </c>
      <c r="G14" s="522">
        <v>2</v>
      </c>
      <c r="H14" s="54"/>
      <c r="I14" s="54"/>
      <c r="J14" s="54"/>
      <c r="K14" s="54"/>
      <c r="L14" s="54"/>
    </row>
    <row r="15" spans="2:12" ht="15.75" customHeight="1" x14ac:dyDescent="0.25">
      <c r="B15" s="9" t="s">
        <v>196</v>
      </c>
      <c r="C15" s="52"/>
      <c r="D15" s="52"/>
      <c r="E15" s="52"/>
      <c r="F15" s="52"/>
      <c r="G15" s="52"/>
      <c r="H15" s="52"/>
      <c r="I15" s="52"/>
      <c r="J15" s="52"/>
      <c r="K15" s="52"/>
      <c r="L15" s="52"/>
    </row>
    <row r="16" spans="2:12" ht="15.75" customHeight="1" x14ac:dyDescent="0.25">
      <c r="B16" s="52"/>
      <c r="C16" s="52"/>
      <c r="D16" s="52"/>
      <c r="E16" s="52"/>
      <c r="F16" s="52"/>
      <c r="G16" s="52"/>
      <c r="H16" s="52"/>
      <c r="I16" s="52"/>
      <c r="J16" s="52"/>
      <c r="K16" s="52"/>
      <c r="L16" s="52"/>
    </row>
    <row r="17" spans="1:12" ht="15.75" customHeight="1" x14ac:dyDescent="0.25">
      <c r="B17" s="52"/>
      <c r="C17" s="52"/>
      <c r="D17" s="52"/>
      <c r="E17" s="52"/>
      <c r="F17" s="52"/>
      <c r="G17" s="52"/>
      <c r="H17" s="52"/>
      <c r="I17" s="52"/>
      <c r="J17" s="52"/>
      <c r="K17" s="52"/>
      <c r="L17" s="52"/>
    </row>
    <row r="18" spans="1:12" s="5" customFormat="1" ht="22.5" customHeight="1" x14ac:dyDescent="0.25">
      <c r="B18" s="127" t="s">
        <v>197</v>
      </c>
      <c r="C18" s="128"/>
      <c r="D18" s="128"/>
      <c r="E18" s="128"/>
      <c r="F18" s="128"/>
      <c r="G18" s="128"/>
    </row>
    <row r="19" spans="1:12" s="5" customFormat="1" ht="22.5" customHeight="1" x14ac:dyDescent="0.25">
      <c r="B19" s="130" t="s">
        <v>28</v>
      </c>
      <c r="C19" s="129"/>
      <c r="D19" s="129"/>
      <c r="E19" s="129"/>
      <c r="F19" s="129"/>
      <c r="G19" s="129"/>
    </row>
    <row r="20" spans="1:12" s="5" customFormat="1" ht="22.5" customHeight="1" x14ac:dyDescent="0.25">
      <c r="C20" s="131"/>
      <c r="D20" s="131"/>
      <c r="E20" s="54"/>
      <c r="F20" s="54"/>
      <c r="G20" s="54"/>
    </row>
    <row r="21" spans="1:12" ht="22.5" customHeight="1" x14ac:dyDescent="0.25">
      <c r="B21" s="40"/>
      <c r="C21" s="11"/>
      <c r="D21" s="341" t="s">
        <v>198</v>
      </c>
      <c r="E21" s="341" t="s">
        <v>199</v>
      </c>
      <c r="F21" s="341" t="s">
        <v>200</v>
      </c>
      <c r="G21" s="52"/>
    </row>
    <row r="22" spans="1:12" s="5" customFormat="1" ht="20.100000000000001" customHeight="1" x14ac:dyDescent="0.25">
      <c r="B22" s="544" t="s">
        <v>190</v>
      </c>
      <c r="C22" s="48" t="s">
        <v>191</v>
      </c>
      <c r="D22" s="523">
        <v>7.9554898162625634E-2</v>
      </c>
      <c r="E22" s="523">
        <v>0.19377550403329327</v>
      </c>
      <c r="F22" s="524">
        <v>0</v>
      </c>
      <c r="G22" s="54"/>
    </row>
    <row r="23" spans="1:12" s="5" customFormat="1" ht="20.100000000000001" customHeight="1" x14ac:dyDescent="0.25">
      <c r="B23" s="545"/>
      <c r="C23" s="48" t="s">
        <v>192</v>
      </c>
      <c r="D23" s="524">
        <v>2</v>
      </c>
      <c r="E23" s="524">
        <v>4</v>
      </c>
      <c r="F23" s="524">
        <v>0</v>
      </c>
      <c r="G23" s="54"/>
    </row>
    <row r="24" spans="1:12" s="5" customFormat="1" ht="20.100000000000001" customHeight="1" x14ac:dyDescent="0.25">
      <c r="B24" s="544" t="s">
        <v>193</v>
      </c>
      <c r="C24" s="48" t="s">
        <v>194</v>
      </c>
      <c r="D24" s="523">
        <v>2.5392879542042741E-2</v>
      </c>
      <c r="E24" s="523">
        <v>0</v>
      </c>
      <c r="F24" s="524">
        <v>0</v>
      </c>
      <c r="G24" s="54"/>
    </row>
    <row r="25" spans="1:12" s="5" customFormat="1" ht="20.100000000000001" customHeight="1" x14ac:dyDescent="0.25">
      <c r="B25" s="545"/>
      <c r="C25" s="48" t="s">
        <v>195</v>
      </c>
      <c r="D25" s="524">
        <v>1</v>
      </c>
      <c r="E25" s="524">
        <v>0</v>
      </c>
      <c r="F25" s="524">
        <v>0</v>
      </c>
      <c r="G25" s="54"/>
    </row>
    <row r="26" spans="1:12" ht="15.75" customHeight="1" x14ac:dyDescent="0.25">
      <c r="B26" s="9" t="s">
        <v>196</v>
      </c>
      <c r="C26" s="52"/>
      <c r="D26" s="52"/>
      <c r="E26" s="52"/>
      <c r="F26" s="52"/>
      <c r="G26" s="52"/>
    </row>
    <row r="27" spans="1:12" ht="15.75" customHeight="1" x14ac:dyDescent="0.25">
      <c r="B27" s="52"/>
      <c r="C27" s="52"/>
      <c r="D27" s="52"/>
      <c r="E27" s="52"/>
      <c r="F27" s="52"/>
      <c r="G27" s="52"/>
    </row>
    <row r="28" spans="1:12" ht="15.75" customHeight="1" x14ac:dyDescent="0.25">
      <c r="B28" s="52"/>
      <c r="C28" s="52"/>
      <c r="D28" s="52"/>
      <c r="E28" s="52"/>
      <c r="F28" s="52"/>
      <c r="G28" s="52"/>
    </row>
    <row r="29" spans="1:12" ht="22.5" customHeight="1" x14ac:dyDescent="0.25">
      <c r="A29" s="52"/>
      <c r="B29" s="52"/>
      <c r="C29" s="52"/>
      <c r="D29" s="52"/>
      <c r="E29" s="52"/>
      <c r="F29" s="52"/>
      <c r="G29" s="52"/>
    </row>
    <row r="30" spans="1:12" ht="22.5" customHeight="1" x14ac:dyDescent="0.25">
      <c r="A30" s="52"/>
      <c r="B30" s="52"/>
      <c r="C30" s="52"/>
      <c r="D30" s="52"/>
      <c r="E30" s="52"/>
      <c r="F30" s="52"/>
      <c r="G30" s="52"/>
    </row>
    <row r="31" spans="1:12" ht="22.5" customHeight="1" x14ac:dyDescent="0.25">
      <c r="A31" s="52"/>
      <c r="B31" s="52"/>
      <c r="C31" s="52"/>
      <c r="D31" s="52"/>
      <c r="E31" s="52"/>
      <c r="F31" s="52"/>
      <c r="G31" s="52"/>
    </row>
    <row r="32" spans="1:12" s="5" customFormat="1" ht="20.100000000000001" customHeight="1" x14ac:dyDescent="0.25">
      <c r="A32" s="52"/>
      <c r="B32" s="52"/>
      <c r="C32" s="52"/>
      <c r="D32" s="52"/>
      <c r="E32" s="52"/>
      <c r="F32" s="52"/>
      <c r="G32" s="52"/>
    </row>
    <row r="33" spans="1:8" ht="15.75" customHeight="1" x14ac:dyDescent="0.25">
      <c r="A33" s="52"/>
      <c r="B33" s="52"/>
      <c r="C33" s="52"/>
      <c r="D33" s="52"/>
      <c r="E33" s="52"/>
      <c r="F33" s="52"/>
      <c r="G33" s="52"/>
    </row>
    <row r="34" spans="1:8" ht="15.75" customHeight="1" x14ac:dyDescent="0.25">
      <c r="A34" s="52"/>
      <c r="B34" s="52"/>
      <c r="C34" s="52"/>
      <c r="D34" s="52"/>
      <c r="E34" s="52"/>
      <c r="F34" s="52"/>
      <c r="G34" s="52"/>
    </row>
    <row r="35" spans="1:8" ht="22.5" customHeight="1" x14ac:dyDescent="0.25"/>
    <row r="36" spans="1:8" ht="22.5" customHeight="1" x14ac:dyDescent="0.25"/>
    <row r="37" spans="1:8" ht="22.5" customHeight="1" x14ac:dyDescent="0.25"/>
    <row r="38" spans="1:8" s="5" customFormat="1" ht="20.100000000000001" customHeight="1" x14ac:dyDescent="0.25">
      <c r="A38" s="2"/>
      <c r="B38" s="2"/>
      <c r="C38" s="2"/>
      <c r="D38" s="2"/>
      <c r="E38" s="2"/>
      <c r="F38" s="2"/>
      <c r="G38" s="2"/>
      <c r="H38" s="2"/>
    </row>
    <row r="39" spans="1:8" x14ac:dyDescent="0.25"/>
  </sheetData>
  <mergeCells count="4">
    <mergeCell ref="B10:B12"/>
    <mergeCell ref="B13:B14"/>
    <mergeCell ref="B22:B23"/>
    <mergeCell ref="B24:B25"/>
  </mergeCells>
  <hyperlinks>
    <hyperlink ref="B1" location="Contents!A1" display="&lt;&lt;&lt; Back to contents" xr:uid="{ECF3136E-84C6-4F05-A020-95463183FEE1}"/>
  </hyperlinks>
  <pageMargins left="0.39370078740157483" right="0.39370078740157483" top="0.39370078740157483" bottom="0.39370078740157483" header="0.31496062992125984" footer="0.31496062992125984"/>
  <pageSetup paperSize="9" scale="78"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36348-B98B-4436-BAFC-03C12E8E5CF8}">
  <sheetPr codeName="Sheet24">
    <pageSetUpPr fitToPage="1"/>
  </sheetPr>
  <dimension ref="A1:O19"/>
  <sheetViews>
    <sheetView showGridLines="0" zoomScale="80" zoomScaleNormal="80" workbookViewId="0">
      <selection activeCell="B3" sqref="B3"/>
    </sheetView>
  </sheetViews>
  <sheetFormatPr defaultColWidth="0" defaultRowHeight="15.75" zeroHeight="1" x14ac:dyDescent="0.25"/>
  <cols>
    <col min="1" max="1" width="3.375" style="2" customWidth="1"/>
    <col min="2" max="2" width="35.5" style="2" customWidth="1"/>
    <col min="3" max="4" width="15.5" style="2" customWidth="1"/>
    <col min="5" max="5" width="11.375" style="2" customWidth="1"/>
    <col min="6" max="7" width="9" style="2" customWidth="1"/>
    <col min="8" max="8" width="11.375" style="2" customWidth="1"/>
    <col min="9" max="10" width="9" style="2" customWidth="1"/>
    <col min="11" max="11" width="11.375" style="2" customWidth="1"/>
    <col min="12" max="12" width="9" style="2" customWidth="1"/>
    <col min="13" max="13" width="3.375" style="2" customWidth="1"/>
    <col min="14" max="14" width="9" style="2" customWidth="1"/>
    <col min="15" max="15" width="3.5" style="2" customWidth="1"/>
    <col min="16" max="16384" width="9" style="2" hidden="1"/>
  </cols>
  <sheetData>
    <row r="1" spans="1:14" x14ac:dyDescent="0.25">
      <c r="B1" s="125" t="s">
        <v>36</v>
      </c>
      <c r="C1" s="52"/>
      <c r="D1" s="52"/>
      <c r="E1" s="52"/>
      <c r="F1" s="52"/>
      <c r="G1" s="52"/>
      <c r="H1" s="52"/>
      <c r="I1" s="52"/>
      <c r="J1" s="52"/>
      <c r="K1" s="52"/>
      <c r="L1" s="52"/>
      <c r="M1" s="52"/>
      <c r="N1" s="52"/>
    </row>
    <row r="2" spans="1:14" x14ac:dyDescent="0.25">
      <c r="B2" s="52"/>
      <c r="C2" s="52"/>
      <c r="D2" s="52"/>
      <c r="E2" s="52"/>
      <c r="F2" s="52"/>
      <c r="G2" s="52"/>
      <c r="H2" s="52"/>
      <c r="I2" s="52"/>
      <c r="J2" s="52"/>
      <c r="K2" s="52"/>
      <c r="L2" s="52"/>
      <c r="M2" s="52"/>
      <c r="N2" s="52"/>
    </row>
    <row r="3" spans="1:14" ht="25.5" x14ac:dyDescent="0.35">
      <c r="B3" s="123" t="s">
        <v>474</v>
      </c>
      <c r="C3" s="52"/>
      <c r="D3" s="52"/>
      <c r="E3" s="52"/>
      <c r="F3" s="52"/>
      <c r="G3" s="52"/>
      <c r="H3" s="52"/>
      <c r="I3" s="52"/>
      <c r="J3" s="52"/>
      <c r="K3" s="52"/>
      <c r="L3" s="52"/>
      <c r="M3" s="52"/>
      <c r="N3" s="52"/>
    </row>
    <row r="4" spans="1:14" x14ac:dyDescent="0.25">
      <c r="B4" s="52"/>
      <c r="C4" s="52"/>
      <c r="D4" s="52"/>
      <c r="E4" s="52"/>
      <c r="F4" s="52"/>
      <c r="G4" s="52"/>
      <c r="H4" s="52"/>
      <c r="I4" s="52"/>
      <c r="J4" s="52"/>
      <c r="K4" s="52"/>
      <c r="L4" s="52"/>
      <c r="M4" s="52"/>
      <c r="N4" s="52"/>
    </row>
    <row r="5" spans="1:14" x14ac:dyDescent="0.25">
      <c r="B5" s="52"/>
      <c r="C5" s="7"/>
      <c r="D5" s="7"/>
      <c r="E5" s="7"/>
      <c r="F5" s="7"/>
      <c r="G5" s="7"/>
      <c r="H5" s="7"/>
      <c r="I5" s="8"/>
      <c r="J5" s="8"/>
      <c r="K5" s="7"/>
      <c r="L5" s="7"/>
      <c r="M5" s="52"/>
      <c r="N5" s="52"/>
    </row>
    <row r="6" spans="1:14" ht="22.5" customHeight="1" x14ac:dyDescent="0.25">
      <c r="A6" s="5"/>
      <c r="B6" s="127" t="s">
        <v>507</v>
      </c>
      <c r="C6" s="128"/>
      <c r="D6" s="128"/>
      <c r="E6" s="52"/>
      <c r="F6" s="52"/>
      <c r="G6" s="52"/>
      <c r="H6" s="52"/>
      <c r="I6" s="52"/>
      <c r="J6" s="52"/>
      <c r="K6" s="52"/>
      <c r="L6" s="52"/>
      <c r="M6" s="52"/>
      <c r="N6" s="52"/>
    </row>
    <row r="7" spans="1:14" ht="22.5" customHeight="1" x14ac:dyDescent="0.25">
      <c r="A7" s="5"/>
      <c r="B7" s="130" t="s">
        <v>31</v>
      </c>
      <c r="C7" s="135"/>
      <c r="D7" s="135"/>
      <c r="E7" s="52"/>
      <c r="F7" s="52"/>
      <c r="G7" s="52"/>
      <c r="H7" s="52"/>
      <c r="I7" s="52"/>
      <c r="J7" s="52"/>
      <c r="K7" s="52"/>
      <c r="L7" s="52"/>
      <c r="M7" s="52"/>
      <c r="N7" s="52"/>
    </row>
    <row r="8" spans="1:14" x14ac:dyDescent="0.25">
      <c r="B8" s="52"/>
      <c r="C8" s="52"/>
      <c r="D8" s="52"/>
      <c r="E8" s="52"/>
      <c r="F8" s="52"/>
      <c r="G8" s="52"/>
      <c r="H8" s="52"/>
      <c r="I8" s="52"/>
      <c r="J8" s="52"/>
      <c r="K8" s="52"/>
      <c r="L8" s="52"/>
      <c r="M8" s="52"/>
      <c r="N8" s="52"/>
    </row>
    <row r="9" spans="1:14" ht="40.35" customHeight="1" x14ac:dyDescent="0.25">
      <c r="B9" s="41" t="s">
        <v>202</v>
      </c>
      <c r="C9" s="137" t="s">
        <v>203</v>
      </c>
      <c r="D9" s="137" t="s">
        <v>69</v>
      </c>
      <c r="E9" s="52"/>
      <c r="F9" s="52"/>
      <c r="G9" s="52"/>
      <c r="H9" s="52"/>
      <c r="I9" s="52"/>
      <c r="J9" s="52"/>
      <c r="K9" s="52"/>
      <c r="L9" s="52"/>
      <c r="M9" s="52"/>
      <c r="N9" s="52"/>
    </row>
    <row r="10" spans="1:14" s="5" customFormat="1" ht="20.100000000000001" customHeight="1" x14ac:dyDescent="0.25">
      <c r="B10" s="514" t="s">
        <v>204</v>
      </c>
      <c r="C10" s="515">
        <v>0.18972312038062669</v>
      </c>
      <c r="D10" s="515">
        <v>0.23228831146025644</v>
      </c>
      <c r="E10" s="54"/>
      <c r="F10" s="54"/>
      <c r="G10" s="54"/>
      <c r="H10" s="54"/>
      <c r="I10" s="54"/>
      <c r="J10" s="54"/>
      <c r="K10" s="54"/>
      <c r="L10" s="54"/>
      <c r="M10" s="54"/>
      <c r="N10" s="54"/>
    </row>
    <row r="11" spans="1:14" s="5" customFormat="1" ht="20.100000000000001" customHeight="1" x14ac:dyDescent="0.25">
      <c r="B11" s="514" t="s">
        <v>205</v>
      </c>
      <c r="C11" s="515">
        <v>0.40425280410545289</v>
      </c>
      <c r="D11" s="515">
        <v>0.39449486819348784</v>
      </c>
      <c r="E11" s="54"/>
      <c r="F11" s="65"/>
      <c r="G11" s="54"/>
      <c r="H11" s="54"/>
      <c r="I11" s="54"/>
      <c r="J11" s="54"/>
      <c r="K11" s="54"/>
      <c r="L11" s="54"/>
      <c r="M11" s="54"/>
      <c r="N11" s="54"/>
    </row>
    <row r="12" spans="1:14" s="5" customFormat="1" ht="20.100000000000001" customHeight="1" x14ac:dyDescent="0.25">
      <c r="B12" s="514" t="s">
        <v>206</v>
      </c>
      <c r="C12" s="515">
        <v>0.19575718235168837</v>
      </c>
      <c r="D12" s="515">
        <v>0.16442699866372101</v>
      </c>
      <c r="E12" s="54"/>
      <c r="F12" s="66"/>
      <c r="G12" s="54"/>
      <c r="H12" s="54"/>
      <c r="I12" s="54"/>
      <c r="J12" s="54"/>
      <c r="K12" s="54"/>
      <c r="L12" s="54"/>
      <c r="M12" s="54"/>
      <c r="N12" s="54"/>
    </row>
    <row r="13" spans="1:14" s="5" customFormat="1" ht="20.100000000000001" customHeight="1" x14ac:dyDescent="0.25">
      <c r="B13" s="514" t="s">
        <v>207</v>
      </c>
      <c r="C13" s="515">
        <v>8.3240788767069959E-2</v>
      </c>
      <c r="D13" s="515">
        <v>7.8044367279338167E-2</v>
      </c>
      <c r="E13" s="54"/>
      <c r="F13" s="54"/>
      <c r="G13" s="54"/>
      <c r="H13" s="54"/>
      <c r="I13" s="54"/>
      <c r="J13" s="54"/>
      <c r="K13" s="54"/>
      <c r="L13" s="54"/>
      <c r="M13" s="54"/>
      <c r="N13" s="54"/>
    </row>
    <row r="14" spans="1:14" s="5" customFormat="1" ht="20.100000000000001" customHeight="1" x14ac:dyDescent="0.25">
      <c r="B14" s="514" t="s">
        <v>208</v>
      </c>
      <c r="C14" s="515">
        <v>5.9913240106019491E-2</v>
      </c>
      <c r="D14" s="515">
        <v>4.0755615764101243E-2</v>
      </c>
      <c r="E14" s="54"/>
      <c r="F14" s="54"/>
      <c r="G14" s="54"/>
      <c r="H14" s="54"/>
      <c r="I14" s="54"/>
      <c r="J14" s="54"/>
      <c r="K14" s="54"/>
      <c r="L14" s="54"/>
      <c r="M14" s="54"/>
      <c r="N14" s="54"/>
    </row>
    <row r="15" spans="1:14" s="5" customFormat="1" ht="20.100000000000001" customHeight="1" x14ac:dyDescent="0.25">
      <c r="B15" s="514" t="s">
        <v>209</v>
      </c>
      <c r="C15" s="515">
        <v>5.5967162898477474E-2</v>
      </c>
      <c r="D15" s="515">
        <v>8.6793226495977385E-2</v>
      </c>
      <c r="E15" s="54"/>
      <c r="F15" s="54"/>
      <c r="G15" s="54"/>
      <c r="H15" s="54"/>
      <c r="I15" s="54"/>
      <c r="J15" s="54"/>
      <c r="K15" s="54"/>
      <c r="L15" s="54"/>
      <c r="M15" s="54"/>
      <c r="N15" s="54"/>
    </row>
    <row r="16" spans="1:14" s="5" customFormat="1" ht="20.100000000000001" customHeight="1" x14ac:dyDescent="0.25">
      <c r="B16" s="514" t="s">
        <v>210</v>
      </c>
      <c r="C16" s="515">
        <v>0</v>
      </c>
      <c r="D16" s="515">
        <v>0</v>
      </c>
      <c r="E16" s="54"/>
      <c r="F16" s="54"/>
      <c r="G16" s="54"/>
      <c r="H16" s="54"/>
      <c r="I16" s="54"/>
      <c r="J16" s="54"/>
      <c r="K16" s="54"/>
      <c r="L16" s="54"/>
      <c r="M16" s="54"/>
      <c r="N16" s="54"/>
    </row>
    <row r="17" spans="2:4" s="5" customFormat="1" ht="20.100000000000001" customHeight="1" x14ac:dyDescent="0.25">
      <c r="B17" s="514" t="s">
        <v>211</v>
      </c>
      <c r="C17" s="515">
        <v>1.1145701390665109E-2</v>
      </c>
      <c r="D17" s="515">
        <v>3.1119720301418683E-3</v>
      </c>
    </row>
    <row r="18" spans="2:4" s="5" customFormat="1" ht="20.100000000000001" customHeight="1" x14ac:dyDescent="0.25">
      <c r="B18" s="516"/>
      <c r="C18" s="517">
        <v>1</v>
      </c>
      <c r="D18" s="517">
        <v>1</v>
      </c>
    </row>
    <row r="19" spans="2:4" x14ac:dyDescent="0.25">
      <c r="B19" s="52"/>
      <c r="C19" s="52"/>
      <c r="D19" s="52"/>
    </row>
  </sheetData>
  <hyperlinks>
    <hyperlink ref="B1" location="Contents!A1" display="&lt;&lt;&lt; Back to contents" xr:uid="{5ACA1F48-0B9B-46F2-A079-A90D922F3B3E}"/>
  </hyperlinks>
  <pageMargins left="0.39370078740157483" right="0.39370078740157483" top="0.39370078740157483" bottom="0.39370078740157483" header="0.31496062992125984" footer="0.31496062992125984"/>
  <pageSetup paperSize="9" scale="85"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A7CAC-BB55-4BC1-B36D-034A6036D292}">
  <sheetPr codeName="Sheet25">
    <pageSetUpPr fitToPage="1"/>
  </sheetPr>
  <dimension ref="A1:M20"/>
  <sheetViews>
    <sheetView showGridLines="0" zoomScale="80" zoomScaleNormal="80" workbookViewId="0">
      <selection activeCell="B3" sqref="B3"/>
    </sheetView>
  </sheetViews>
  <sheetFormatPr defaultColWidth="0" defaultRowHeight="15.75" zeroHeight="1" x14ac:dyDescent="0.25"/>
  <cols>
    <col min="1" max="1" width="3.375" style="2" customWidth="1"/>
    <col min="2" max="2" width="18.375" style="2" customWidth="1"/>
    <col min="3" max="3" width="90.625" style="2" customWidth="1"/>
    <col min="4" max="4" width="17" style="2" customWidth="1"/>
    <col min="5" max="7" width="19.625" style="2" customWidth="1"/>
    <col min="8" max="8" width="3.375" style="2" customWidth="1"/>
    <col min="9" max="10" width="9" style="2" hidden="1" customWidth="1"/>
    <col min="11" max="11" width="11.375" style="2" hidden="1" customWidth="1"/>
    <col min="12" max="12" width="9" style="2" hidden="1" customWidth="1"/>
    <col min="13" max="13" width="3.375" style="2" hidden="1" customWidth="1"/>
    <col min="14" max="16384" width="9" style="2" hidden="1"/>
  </cols>
  <sheetData>
    <row r="1" spans="2:12" x14ac:dyDescent="0.25">
      <c r="B1" s="125" t="s">
        <v>36</v>
      </c>
      <c r="C1" s="52"/>
      <c r="D1" s="52"/>
      <c r="E1" s="52"/>
      <c r="F1" s="52"/>
      <c r="G1" s="52"/>
      <c r="H1" s="52"/>
      <c r="I1" s="52"/>
      <c r="J1" s="52"/>
      <c r="K1" s="52"/>
      <c r="L1" s="52"/>
    </row>
    <row r="2" spans="2:12" x14ac:dyDescent="0.25">
      <c r="B2" s="52"/>
      <c r="C2" s="52"/>
      <c r="D2" s="52"/>
      <c r="E2" s="52"/>
      <c r="F2" s="52"/>
      <c r="G2" s="52"/>
      <c r="H2" s="52"/>
      <c r="I2" s="52"/>
      <c r="J2" s="52"/>
      <c r="K2" s="52"/>
      <c r="L2" s="52"/>
    </row>
    <row r="3" spans="2:12" ht="25.5" x14ac:dyDescent="0.35">
      <c r="B3" s="123" t="s">
        <v>474</v>
      </c>
      <c r="C3" s="52"/>
      <c r="D3" s="52"/>
      <c r="E3" s="52"/>
      <c r="F3" s="52"/>
      <c r="G3" s="52"/>
      <c r="H3" s="52"/>
      <c r="I3" s="52"/>
      <c r="J3" s="52"/>
      <c r="K3" s="52"/>
      <c r="L3" s="52"/>
    </row>
    <row r="4" spans="2:12" x14ac:dyDescent="0.25">
      <c r="B4" s="52"/>
      <c r="C4" s="52"/>
      <c r="D4" s="52"/>
      <c r="E4" s="52"/>
      <c r="F4" s="52"/>
      <c r="G4" s="52"/>
      <c r="H4" s="52"/>
      <c r="I4" s="52"/>
      <c r="J4" s="52"/>
      <c r="K4" s="52"/>
      <c r="L4" s="52"/>
    </row>
    <row r="5" spans="2:12" x14ac:dyDescent="0.25">
      <c r="B5" s="52"/>
      <c r="C5" s="7"/>
      <c r="D5" s="7"/>
      <c r="E5" s="7"/>
      <c r="F5" s="7"/>
      <c r="G5" s="7"/>
      <c r="H5" s="7"/>
      <c r="I5" s="8"/>
      <c r="J5" s="8"/>
      <c r="K5" s="7"/>
      <c r="L5" s="7"/>
    </row>
    <row r="6" spans="2:12" s="310" customFormat="1" ht="22.5" customHeight="1" x14ac:dyDescent="0.25">
      <c r="B6" s="127" t="s">
        <v>508</v>
      </c>
      <c r="C6" s="308"/>
      <c r="D6" s="308"/>
      <c r="E6" s="308"/>
      <c r="F6" s="308"/>
      <c r="G6" s="52"/>
      <c r="H6" s="309"/>
      <c r="I6" s="309"/>
      <c r="J6" s="309"/>
      <c r="K6" s="309"/>
      <c r="L6" s="309"/>
    </row>
    <row r="7" spans="2:12" s="310" customFormat="1" ht="22.5" customHeight="1" x14ac:dyDescent="0.25">
      <c r="B7" s="432" t="s">
        <v>237</v>
      </c>
      <c r="C7" s="432"/>
      <c r="D7" s="432"/>
      <c r="E7" s="433"/>
      <c r="F7" s="433"/>
      <c r="G7" s="52"/>
      <c r="H7" s="311"/>
      <c r="I7" s="311"/>
      <c r="J7" s="311"/>
      <c r="K7" s="311"/>
      <c r="L7" s="311"/>
    </row>
    <row r="8" spans="2:12" x14ac:dyDescent="0.25">
      <c r="B8" s="52"/>
      <c r="C8" s="52"/>
      <c r="D8" s="52"/>
      <c r="E8" s="52"/>
      <c r="F8" s="52"/>
      <c r="G8" s="52"/>
      <c r="H8" s="52"/>
      <c r="I8" s="52"/>
      <c r="J8" s="52"/>
      <c r="K8" s="52"/>
      <c r="L8" s="52"/>
    </row>
    <row r="9" spans="2:12" s="5" customFormat="1" ht="40.35" customHeight="1" x14ac:dyDescent="0.25">
      <c r="B9" s="363" t="s">
        <v>212</v>
      </c>
      <c r="C9" s="364" t="s">
        <v>213</v>
      </c>
      <c r="D9" s="288" t="s">
        <v>38</v>
      </c>
      <c r="E9" s="139" t="s">
        <v>240</v>
      </c>
      <c r="F9" s="139" t="s">
        <v>214</v>
      </c>
      <c r="G9" s="52"/>
      <c r="H9" s="54"/>
      <c r="I9" s="54"/>
      <c r="J9" s="54"/>
      <c r="K9" s="54"/>
      <c r="L9" s="54"/>
    </row>
    <row r="10" spans="2:12" s="5" customFormat="1" ht="20.100000000000001" customHeight="1" x14ac:dyDescent="0.25">
      <c r="B10" s="312" t="s">
        <v>89</v>
      </c>
      <c r="C10" s="312" t="s">
        <v>215</v>
      </c>
      <c r="D10" s="365" t="s">
        <v>481</v>
      </c>
      <c r="E10" s="525">
        <v>0.18296000000000001</v>
      </c>
      <c r="F10" s="525">
        <v>0.18290000000000001</v>
      </c>
      <c r="G10" s="52"/>
      <c r="H10" s="54"/>
      <c r="I10" s="54"/>
      <c r="J10" s="54"/>
      <c r="K10" s="54"/>
      <c r="L10" s="54"/>
    </row>
    <row r="11" spans="2:12" s="5" customFormat="1" ht="20.100000000000001" customHeight="1" x14ac:dyDescent="0.25">
      <c r="B11" s="312" t="s">
        <v>216</v>
      </c>
      <c r="C11" s="312" t="s">
        <v>217</v>
      </c>
      <c r="D11" s="365" t="s">
        <v>481</v>
      </c>
      <c r="E11" s="525">
        <v>0.17699999999999999</v>
      </c>
      <c r="F11" s="525">
        <v>0.20705000000000001</v>
      </c>
      <c r="G11" s="52"/>
      <c r="H11" s="54"/>
      <c r="I11" s="54"/>
      <c r="J11" s="54"/>
      <c r="K11" s="54"/>
      <c r="L11" s="54"/>
    </row>
    <row r="12" spans="2:12" s="5" customFormat="1" ht="20.100000000000001" customHeight="1" x14ac:dyDescent="0.25">
      <c r="B12" s="312" t="s">
        <v>218</v>
      </c>
      <c r="C12" s="312" t="s">
        <v>219</v>
      </c>
      <c r="D12" s="365" t="s">
        <v>481</v>
      </c>
      <c r="E12" s="525">
        <v>0</v>
      </c>
      <c r="F12" s="525">
        <v>0</v>
      </c>
      <c r="G12" s="52"/>
      <c r="H12" s="54"/>
      <c r="I12" s="54"/>
      <c r="J12" s="54"/>
      <c r="K12" s="54"/>
      <c r="L12" s="54"/>
    </row>
    <row r="13" spans="2:12" s="5" customFormat="1" ht="20.100000000000001" customHeight="1" x14ac:dyDescent="0.25">
      <c r="B13" s="312" t="s">
        <v>98</v>
      </c>
      <c r="C13" s="312" t="s">
        <v>220</v>
      </c>
      <c r="D13" s="365" t="s">
        <v>481</v>
      </c>
      <c r="E13" s="525">
        <v>4.5900000000000003E-2</v>
      </c>
      <c r="F13" s="525">
        <v>4.5900000000000003E-2</v>
      </c>
      <c r="G13" s="52"/>
      <c r="H13" s="54"/>
      <c r="I13" s="54"/>
      <c r="J13" s="54"/>
      <c r="K13" s="54"/>
      <c r="L13" s="54"/>
    </row>
    <row r="14" spans="2:12" s="5" customFormat="1" ht="20.100000000000001" customHeight="1" x14ac:dyDescent="0.25">
      <c r="B14" s="312" t="s">
        <v>98</v>
      </c>
      <c r="C14" s="312" t="s">
        <v>221</v>
      </c>
      <c r="D14" s="365" t="s">
        <v>481</v>
      </c>
      <c r="E14" s="525">
        <v>1.8530000000000001E-2</v>
      </c>
      <c r="F14" s="525">
        <v>1.83E-2</v>
      </c>
      <c r="G14" s="52"/>
      <c r="H14" s="54"/>
      <c r="I14" s="54"/>
      <c r="J14" s="54"/>
      <c r="K14" s="54"/>
      <c r="L14" s="54"/>
    </row>
    <row r="15" spans="2:12" s="5" customFormat="1" ht="20.100000000000001" customHeight="1" x14ac:dyDescent="0.25">
      <c r="B15" s="312" t="s">
        <v>98</v>
      </c>
      <c r="C15" s="312" t="s">
        <v>222</v>
      </c>
      <c r="D15" s="365" t="s">
        <v>481</v>
      </c>
      <c r="E15" s="525">
        <v>3.9699999999999996E-3</v>
      </c>
      <c r="F15" s="525">
        <v>4.0000000000000001E-3</v>
      </c>
      <c r="G15" s="52"/>
      <c r="H15" s="54"/>
      <c r="I15" s="54"/>
      <c r="J15" s="54"/>
      <c r="K15" s="54"/>
      <c r="L15" s="54"/>
    </row>
    <row r="16" spans="2:12" s="5" customFormat="1" ht="20.100000000000001" customHeight="1" x14ac:dyDescent="0.25">
      <c r="B16" s="312" t="s">
        <v>98</v>
      </c>
      <c r="C16" s="312" t="s">
        <v>223</v>
      </c>
      <c r="D16" s="365" t="s">
        <v>481</v>
      </c>
      <c r="E16" s="525">
        <v>3.0200000000000001E-2</v>
      </c>
      <c r="F16" s="525">
        <v>3.0200000000000001E-2</v>
      </c>
      <c r="G16" s="52"/>
      <c r="H16" s="54"/>
      <c r="I16" s="54"/>
      <c r="J16" s="54"/>
      <c r="K16" s="54"/>
      <c r="L16" s="54"/>
    </row>
    <row r="17" spans="2:7" s="5" customFormat="1" ht="20.100000000000001" customHeight="1" x14ac:dyDescent="0.25">
      <c r="B17" s="312" t="s">
        <v>98</v>
      </c>
      <c r="C17" s="312" t="s">
        <v>224</v>
      </c>
      <c r="D17" s="365" t="s">
        <v>482</v>
      </c>
      <c r="E17" s="525">
        <v>0.1913</v>
      </c>
      <c r="F17" s="525">
        <v>0.15310000000000001</v>
      </c>
      <c r="G17" s="52"/>
    </row>
    <row r="18" spans="2:7" s="5" customFormat="1" ht="20.100000000000001" customHeight="1" x14ac:dyDescent="0.25">
      <c r="B18" s="312" t="s">
        <v>98</v>
      </c>
      <c r="C18" s="312" t="s">
        <v>225</v>
      </c>
      <c r="D18" s="365" t="s">
        <v>483</v>
      </c>
      <c r="E18" s="525">
        <v>0.17088</v>
      </c>
      <c r="F18" s="525">
        <v>0.1857</v>
      </c>
      <c r="G18" s="52"/>
    </row>
    <row r="19" spans="2:7" s="5" customFormat="1" ht="20.100000000000001" customHeight="1" x14ac:dyDescent="0.25">
      <c r="B19" s="312" t="s">
        <v>98</v>
      </c>
      <c r="C19" s="312" t="s">
        <v>226</v>
      </c>
      <c r="D19" s="365" t="s">
        <v>484</v>
      </c>
      <c r="E19" s="525">
        <v>4.6856799999999996</v>
      </c>
      <c r="F19" s="525">
        <v>6.4105999999999996</v>
      </c>
      <c r="G19" s="52"/>
    </row>
    <row r="20" spans="2:7" x14ac:dyDescent="0.25">
      <c r="B20" s="52"/>
      <c r="C20" s="52"/>
      <c r="D20" s="52"/>
      <c r="E20" s="52"/>
      <c r="F20" s="52"/>
      <c r="G20" s="52"/>
    </row>
  </sheetData>
  <hyperlinks>
    <hyperlink ref="B1" location="Contents!A1" display="&lt;&lt;&lt; Back to contents" xr:uid="{4EEE39A6-FDDD-4FDF-9B91-1B1D279DD7C0}"/>
  </hyperlinks>
  <pageMargins left="0.39370078740157483" right="0.39370078740157483" top="0.39370078740157483" bottom="0.39370078740157483" header="0.31496062992125984" footer="0.31496062992125984"/>
  <pageSetup paperSize="9" scale="73"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0D22-1B60-4731-802F-31024338C2D5}">
  <sheetPr codeName="Sheet4">
    <pageSetUpPr fitToPage="1"/>
  </sheetPr>
  <dimension ref="A1:M32"/>
  <sheetViews>
    <sheetView showGridLines="0" zoomScale="80" zoomScaleNormal="80" workbookViewId="0">
      <selection activeCell="B3" sqref="B3"/>
    </sheetView>
  </sheetViews>
  <sheetFormatPr defaultColWidth="0" defaultRowHeight="15.75" zeroHeight="1" x14ac:dyDescent="0.25"/>
  <cols>
    <col min="1" max="1" width="3.375" style="2" customWidth="1"/>
    <col min="2" max="2" width="46.125" style="52" customWidth="1"/>
    <col min="3" max="10" width="12.75" style="52" customWidth="1"/>
    <col min="11" max="11" width="11.375" style="52" customWidth="1"/>
    <col min="12" max="12" width="3.5" style="2" customWidth="1"/>
    <col min="13" max="13" width="3.375" style="2" hidden="1" customWidth="1"/>
    <col min="14" max="16384" width="9" style="2" hidden="1"/>
  </cols>
  <sheetData>
    <row r="1" spans="2:12" x14ac:dyDescent="0.25">
      <c r="B1" s="125" t="s">
        <v>36</v>
      </c>
      <c r="L1" s="52"/>
    </row>
    <row r="2" spans="2:12" x14ac:dyDescent="0.25">
      <c r="L2" s="52"/>
    </row>
    <row r="3" spans="2:12" ht="25.5" x14ac:dyDescent="0.35">
      <c r="B3" s="123" t="s">
        <v>474</v>
      </c>
      <c r="L3" s="52"/>
    </row>
    <row r="4" spans="2:12" x14ac:dyDescent="0.25">
      <c r="L4" s="52"/>
    </row>
    <row r="5" spans="2:12" x14ac:dyDescent="0.25">
      <c r="C5" s="7"/>
      <c r="D5" s="7"/>
      <c r="E5" s="7"/>
      <c r="F5" s="7"/>
      <c r="G5" s="7"/>
      <c r="H5" s="7"/>
      <c r="I5" s="8"/>
      <c r="J5" s="8"/>
      <c r="K5" s="7"/>
      <c r="L5" s="7"/>
    </row>
    <row r="6" spans="2:12" ht="22.5" customHeight="1" x14ac:dyDescent="0.25">
      <c r="B6" s="127" t="s">
        <v>201</v>
      </c>
      <c r="C6" s="60"/>
      <c r="D6" s="60"/>
      <c r="E6" s="60"/>
      <c r="F6" s="60"/>
      <c r="G6" s="60"/>
      <c r="H6" s="366"/>
      <c r="I6" s="367"/>
      <c r="J6" s="367"/>
      <c r="L6" s="7"/>
    </row>
    <row r="7" spans="2:12" ht="22.5" customHeight="1" x14ac:dyDescent="0.25">
      <c r="B7" s="130" t="s">
        <v>34</v>
      </c>
      <c r="C7" s="436"/>
      <c r="D7" s="436"/>
      <c r="E7" s="437"/>
      <c r="F7" s="437"/>
      <c r="G7" s="437"/>
      <c r="H7" s="437"/>
      <c r="I7" s="437"/>
      <c r="J7" s="437"/>
      <c r="L7" s="52"/>
    </row>
    <row r="8" spans="2:12" x14ac:dyDescent="0.25">
      <c r="L8" s="52"/>
    </row>
    <row r="9" spans="2:12" ht="22.5" customHeight="1" x14ac:dyDescent="0.25">
      <c r="C9" s="547" t="s">
        <v>227</v>
      </c>
      <c r="D9" s="547"/>
      <c r="E9" s="547" t="s">
        <v>228</v>
      </c>
      <c r="F9" s="547"/>
      <c r="G9" s="547" t="s">
        <v>229</v>
      </c>
      <c r="H9" s="547"/>
      <c r="I9" s="547" t="s">
        <v>463</v>
      </c>
      <c r="J9" s="547"/>
      <c r="L9" s="52"/>
    </row>
    <row r="10" spans="2:12" ht="22.5" customHeight="1" x14ac:dyDescent="0.25">
      <c r="C10" s="358">
        <v>2025</v>
      </c>
      <c r="D10" s="358">
        <v>2024</v>
      </c>
      <c r="E10" s="358">
        <v>2025</v>
      </c>
      <c r="F10" s="358">
        <v>2024</v>
      </c>
      <c r="G10" s="358">
        <v>2025</v>
      </c>
      <c r="H10" s="358">
        <v>2024</v>
      </c>
      <c r="I10" s="358">
        <v>2025</v>
      </c>
      <c r="J10" s="358">
        <v>2024</v>
      </c>
      <c r="L10" s="52"/>
    </row>
    <row r="11" spans="2:12" s="5" customFormat="1" ht="20.100000000000001" customHeight="1" x14ac:dyDescent="0.25">
      <c r="B11" s="48" t="s">
        <v>468</v>
      </c>
      <c r="C11" s="368" t="s">
        <v>522</v>
      </c>
      <c r="D11" s="369">
        <v>259822</v>
      </c>
      <c r="E11" s="368" t="s">
        <v>523</v>
      </c>
      <c r="F11" s="369">
        <v>981639</v>
      </c>
      <c r="G11" s="369">
        <v>1015360</v>
      </c>
      <c r="H11" s="369">
        <v>1716207</v>
      </c>
      <c r="I11" s="368">
        <v>2296499</v>
      </c>
      <c r="J11" s="369">
        <f t="shared" ref="J11:J21" si="0">D11+F11+H11</f>
        <v>2957668</v>
      </c>
      <c r="K11" s="54"/>
      <c r="L11" s="54"/>
    </row>
    <row r="12" spans="2:12" s="5" customFormat="1" ht="20.100000000000001" customHeight="1" x14ac:dyDescent="0.25">
      <c r="B12" s="48" t="s">
        <v>513</v>
      </c>
      <c r="C12" s="369">
        <v>3</v>
      </c>
      <c r="D12" s="369">
        <v>2</v>
      </c>
      <c r="E12" s="369">
        <v>18</v>
      </c>
      <c r="F12" s="369">
        <v>23</v>
      </c>
      <c r="G12" s="369">
        <v>6</v>
      </c>
      <c r="H12" s="369">
        <v>18</v>
      </c>
      <c r="I12" s="370" t="s">
        <v>528</v>
      </c>
      <c r="J12" s="369">
        <f t="shared" si="0"/>
        <v>43</v>
      </c>
      <c r="K12" s="54"/>
      <c r="L12" s="54"/>
    </row>
    <row r="13" spans="2:12" s="5" customFormat="1" ht="20.100000000000001" customHeight="1" x14ac:dyDescent="0.25">
      <c r="B13" s="48" t="s">
        <v>469</v>
      </c>
      <c r="C13" s="369">
        <v>1</v>
      </c>
      <c r="D13" s="369">
        <v>1</v>
      </c>
      <c r="E13" s="369">
        <v>35</v>
      </c>
      <c r="F13" s="369">
        <v>29</v>
      </c>
      <c r="G13" s="369">
        <v>19</v>
      </c>
      <c r="H13" s="369">
        <v>40</v>
      </c>
      <c r="I13" s="368">
        <f t="shared" ref="I13:I15" si="1">C13+E13+G13</f>
        <v>55</v>
      </c>
      <c r="J13" s="369">
        <f t="shared" si="0"/>
        <v>70</v>
      </c>
      <c r="K13" s="54"/>
      <c r="L13" s="54"/>
    </row>
    <row r="14" spans="2:12" s="5" customFormat="1" ht="20.100000000000001" customHeight="1" x14ac:dyDescent="0.25">
      <c r="B14" s="48" t="s">
        <v>514</v>
      </c>
      <c r="C14" s="369">
        <v>0</v>
      </c>
      <c r="D14" s="369">
        <v>1</v>
      </c>
      <c r="E14" s="369">
        <v>2</v>
      </c>
      <c r="F14" s="369">
        <v>2</v>
      </c>
      <c r="G14" s="369">
        <v>5</v>
      </c>
      <c r="H14" s="369">
        <v>4</v>
      </c>
      <c r="I14" s="370" t="s">
        <v>529</v>
      </c>
      <c r="J14" s="369">
        <f t="shared" si="0"/>
        <v>7</v>
      </c>
      <c r="K14" s="54"/>
      <c r="L14" s="54"/>
    </row>
    <row r="15" spans="2:12" s="5" customFormat="1" ht="20.100000000000001" customHeight="1" x14ac:dyDescent="0.25">
      <c r="B15" s="48" t="s">
        <v>462</v>
      </c>
      <c r="C15" s="369">
        <v>0</v>
      </c>
      <c r="D15" s="369">
        <v>2</v>
      </c>
      <c r="E15" s="369">
        <v>3</v>
      </c>
      <c r="F15" s="369">
        <v>5</v>
      </c>
      <c r="G15" s="369">
        <v>10</v>
      </c>
      <c r="H15" s="369">
        <v>10</v>
      </c>
      <c r="I15" s="368">
        <f t="shared" si="1"/>
        <v>13</v>
      </c>
      <c r="J15" s="369">
        <f t="shared" si="0"/>
        <v>17</v>
      </c>
      <c r="K15" s="54"/>
      <c r="L15" s="54"/>
    </row>
    <row r="16" spans="2:12" s="5" customFormat="1" ht="20.100000000000001" customHeight="1" x14ac:dyDescent="0.25">
      <c r="B16" s="48" t="s">
        <v>566</v>
      </c>
      <c r="C16" s="369">
        <v>0</v>
      </c>
      <c r="D16" s="369">
        <v>0</v>
      </c>
      <c r="E16" s="369">
        <v>0</v>
      </c>
      <c r="F16" s="369">
        <v>3</v>
      </c>
      <c r="G16" s="369">
        <v>4</v>
      </c>
      <c r="H16" s="369">
        <v>3</v>
      </c>
      <c r="I16" s="370" t="s">
        <v>530</v>
      </c>
      <c r="J16" s="369">
        <f t="shared" si="0"/>
        <v>6</v>
      </c>
      <c r="K16" s="54"/>
      <c r="L16" s="54"/>
    </row>
    <row r="17" spans="2:12" s="5" customFormat="1" ht="20.100000000000001" customHeight="1" x14ac:dyDescent="0.25">
      <c r="B17" s="48" t="s">
        <v>568</v>
      </c>
      <c r="C17" s="369">
        <v>0</v>
      </c>
      <c r="D17" s="369">
        <v>0</v>
      </c>
      <c r="E17" s="369">
        <v>0</v>
      </c>
      <c r="F17" s="369">
        <v>2</v>
      </c>
      <c r="G17" s="369">
        <v>1</v>
      </c>
      <c r="H17" s="369">
        <v>2</v>
      </c>
      <c r="I17" s="368" t="s">
        <v>531</v>
      </c>
      <c r="J17" s="369">
        <f t="shared" si="0"/>
        <v>4</v>
      </c>
      <c r="K17" s="54"/>
      <c r="L17" s="54"/>
    </row>
    <row r="18" spans="2:12" s="5" customFormat="1" ht="20.100000000000001" customHeight="1" x14ac:dyDescent="0.25">
      <c r="B18" s="48" t="s">
        <v>470</v>
      </c>
      <c r="C18" s="369">
        <v>0</v>
      </c>
      <c r="D18" s="369">
        <v>0</v>
      </c>
      <c r="E18" s="369">
        <v>0</v>
      </c>
      <c r="F18" s="369">
        <v>0</v>
      </c>
      <c r="G18" s="369">
        <v>0</v>
      </c>
      <c r="H18" s="369">
        <v>0</v>
      </c>
      <c r="I18" s="368">
        <v>0</v>
      </c>
      <c r="J18" s="369">
        <f t="shared" si="0"/>
        <v>0</v>
      </c>
      <c r="K18" s="54"/>
      <c r="L18" s="54"/>
    </row>
    <row r="19" spans="2:12" s="5" customFormat="1" ht="20.100000000000001" customHeight="1" x14ac:dyDescent="0.25">
      <c r="B19" s="48" t="s">
        <v>515</v>
      </c>
      <c r="C19" s="369">
        <v>0</v>
      </c>
      <c r="D19" s="369">
        <v>0</v>
      </c>
      <c r="E19" s="369">
        <v>0</v>
      </c>
      <c r="F19" s="369">
        <v>0</v>
      </c>
      <c r="G19" s="369">
        <v>0</v>
      </c>
      <c r="H19" s="369">
        <v>0</v>
      </c>
      <c r="I19" s="368" t="s">
        <v>532</v>
      </c>
      <c r="J19" s="369">
        <f t="shared" si="0"/>
        <v>0</v>
      </c>
      <c r="K19" s="54"/>
    </row>
    <row r="20" spans="2:12" s="5" customFormat="1" ht="20.100000000000001" customHeight="1" x14ac:dyDescent="0.25">
      <c r="B20" s="48" t="s">
        <v>471</v>
      </c>
      <c r="C20" s="369">
        <v>0</v>
      </c>
      <c r="D20" s="369">
        <v>0</v>
      </c>
      <c r="E20" s="369">
        <v>0</v>
      </c>
      <c r="F20" s="369">
        <v>0</v>
      </c>
      <c r="G20" s="369">
        <v>0</v>
      </c>
      <c r="H20" s="369">
        <v>0</v>
      </c>
      <c r="I20" s="368">
        <v>0</v>
      </c>
      <c r="J20" s="369">
        <f t="shared" si="0"/>
        <v>0</v>
      </c>
      <c r="K20" s="54"/>
    </row>
    <row r="21" spans="2:12" s="5" customFormat="1" ht="20.100000000000001" customHeight="1" x14ac:dyDescent="0.25">
      <c r="B21" s="48" t="s">
        <v>472</v>
      </c>
      <c r="C21" s="369">
        <v>0</v>
      </c>
      <c r="D21" s="369">
        <v>0</v>
      </c>
      <c r="E21" s="369">
        <v>0</v>
      </c>
      <c r="F21" s="369">
        <v>0</v>
      </c>
      <c r="G21" s="369">
        <v>0</v>
      </c>
      <c r="H21" s="369">
        <v>0</v>
      </c>
      <c r="I21" s="368">
        <v>0</v>
      </c>
      <c r="J21" s="369">
        <f t="shared" si="0"/>
        <v>0</v>
      </c>
      <c r="K21" s="54"/>
    </row>
    <row r="22" spans="2:12" s="5" customFormat="1" ht="19.5" customHeight="1" x14ac:dyDescent="0.25">
      <c r="B22" s="48" t="s">
        <v>516</v>
      </c>
      <c r="C22" s="371">
        <v>11</v>
      </c>
      <c r="D22" s="372">
        <v>7.7</v>
      </c>
      <c r="E22" s="372">
        <v>17.850000000000001</v>
      </c>
      <c r="F22" s="372">
        <v>23.43</v>
      </c>
      <c r="G22" s="372">
        <v>5.91</v>
      </c>
      <c r="H22" s="372">
        <v>10.49</v>
      </c>
      <c r="I22" s="373" t="s">
        <v>533</v>
      </c>
      <c r="J22" s="372">
        <v>14.54</v>
      </c>
      <c r="K22" s="54"/>
    </row>
    <row r="23" spans="2:12" s="5" customFormat="1" ht="20.100000000000001" customHeight="1" x14ac:dyDescent="0.25">
      <c r="B23" s="48" t="s">
        <v>517</v>
      </c>
      <c r="C23" s="372">
        <v>0</v>
      </c>
      <c r="D23" s="372">
        <v>7.7</v>
      </c>
      <c r="E23" s="372">
        <v>2.98</v>
      </c>
      <c r="F23" s="372">
        <v>5.09</v>
      </c>
      <c r="G23" s="372">
        <v>9.85</v>
      </c>
      <c r="H23" s="372">
        <v>5.83</v>
      </c>
      <c r="I23" s="373" t="s">
        <v>534</v>
      </c>
      <c r="J23" s="372">
        <v>5.75</v>
      </c>
      <c r="K23" s="54"/>
    </row>
    <row r="24" spans="2:12" s="5" customFormat="1" ht="20.100000000000001" customHeight="1" x14ac:dyDescent="0.25">
      <c r="B24" s="48" t="s">
        <v>473</v>
      </c>
      <c r="C24" s="372">
        <v>0</v>
      </c>
      <c r="D24" s="372">
        <v>0.67</v>
      </c>
      <c r="E24" s="372">
        <v>0.15</v>
      </c>
      <c r="F24" s="372">
        <v>0.18</v>
      </c>
      <c r="G24" s="372">
        <v>0.67</v>
      </c>
      <c r="H24" s="372">
        <v>0.4</v>
      </c>
      <c r="I24" s="373">
        <v>0.34</v>
      </c>
      <c r="J24" s="372">
        <v>0.3</v>
      </c>
      <c r="K24" s="54"/>
    </row>
    <row r="25" spans="2:12" s="5" customFormat="1" ht="20.100000000000001" customHeight="1" x14ac:dyDescent="0.25">
      <c r="B25" s="48" t="s">
        <v>567</v>
      </c>
      <c r="C25" s="372">
        <v>0</v>
      </c>
      <c r="D25" s="372">
        <v>0</v>
      </c>
      <c r="E25" s="372">
        <v>0</v>
      </c>
      <c r="F25" s="372">
        <v>3.06</v>
      </c>
      <c r="G25" s="372">
        <v>3.94</v>
      </c>
      <c r="H25" s="372">
        <v>1.75</v>
      </c>
      <c r="I25" s="373" t="s">
        <v>535</v>
      </c>
      <c r="J25" s="372">
        <v>2.0299999999999998</v>
      </c>
      <c r="K25" s="54"/>
    </row>
    <row r="26" spans="2:12" s="5" customFormat="1" ht="20.100000000000001" customHeight="1" x14ac:dyDescent="0.25">
      <c r="B26" s="48" t="s">
        <v>569</v>
      </c>
      <c r="C26" s="372">
        <v>0</v>
      </c>
      <c r="D26" s="372">
        <v>0</v>
      </c>
      <c r="E26" s="372">
        <v>0</v>
      </c>
      <c r="F26" s="372">
        <v>2.04</v>
      </c>
      <c r="G26" s="372">
        <v>0.98</v>
      </c>
      <c r="H26" s="372">
        <v>1.17</v>
      </c>
      <c r="I26" s="373" t="s">
        <v>536</v>
      </c>
      <c r="J26" s="372">
        <v>1.35</v>
      </c>
      <c r="K26" s="54"/>
    </row>
    <row r="27" spans="2:12" s="5" customFormat="1" ht="40.35" customHeight="1" x14ac:dyDescent="0.25">
      <c r="B27" s="101" t="s">
        <v>518</v>
      </c>
      <c r="C27" s="374"/>
      <c r="D27" s="375"/>
      <c r="E27" s="376">
        <v>98</v>
      </c>
      <c r="F27" s="375">
        <v>97.75</v>
      </c>
      <c r="G27" s="376"/>
      <c r="H27" s="377"/>
      <c r="I27" s="378" t="s">
        <v>537</v>
      </c>
      <c r="J27" s="377">
        <v>97.75</v>
      </c>
      <c r="K27" s="54"/>
    </row>
    <row r="28" spans="2:12" x14ac:dyDescent="0.25"/>
    <row r="29" spans="2:12" ht="30" customHeight="1" x14ac:dyDescent="0.25">
      <c r="B29" s="526" t="s">
        <v>605</v>
      </c>
      <c r="C29" s="526"/>
      <c r="D29" s="526"/>
      <c r="E29" s="526"/>
      <c r="F29" s="526"/>
      <c r="G29" s="526"/>
      <c r="H29" s="526"/>
      <c r="I29" s="526"/>
      <c r="J29" s="526"/>
    </row>
    <row r="30" spans="2:12" ht="16.5" customHeight="1" x14ac:dyDescent="0.25">
      <c r="B30" s="42"/>
      <c r="C30" s="42"/>
      <c r="D30" s="42"/>
      <c r="E30" s="42"/>
      <c r="F30" s="42"/>
    </row>
    <row r="31" spans="2:12" ht="33.75" customHeight="1" x14ac:dyDescent="0.25">
      <c r="B31" s="546" t="s">
        <v>524</v>
      </c>
      <c r="C31" s="546"/>
      <c r="D31" s="546"/>
      <c r="E31" s="546"/>
      <c r="F31" s="546"/>
      <c r="G31" s="546"/>
      <c r="H31" s="42"/>
    </row>
    <row r="32" spans="2:12" x14ac:dyDescent="0.25">
      <c r="B32" s="9" t="s">
        <v>230</v>
      </c>
    </row>
  </sheetData>
  <mergeCells count="6">
    <mergeCell ref="B31:G31"/>
    <mergeCell ref="I9:J9"/>
    <mergeCell ref="C9:D9"/>
    <mergeCell ref="E9:F9"/>
    <mergeCell ref="G9:H9"/>
    <mergeCell ref="B29:J29"/>
  </mergeCells>
  <hyperlinks>
    <hyperlink ref="B1" location="Contents!A1" display="&lt;&lt;&lt; Back to contents" xr:uid="{01BF7A0A-9046-45B1-9D11-8B895D672511}"/>
  </hyperlinks>
  <pageMargins left="0.39370078740157483" right="0.39370078740157483" top="0.39370078740157483" bottom="0.39370078740157483" header="0.31496062992125984" footer="0.31496062992125984"/>
  <pageSetup paperSize="9" scale="86" fitToHeight="0" orientation="landscape"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923B0-0088-4333-B5EF-168C7CF106ED}">
  <dimension ref="B1:M52"/>
  <sheetViews>
    <sheetView showGridLines="0" zoomScale="80" zoomScaleNormal="80" workbookViewId="0">
      <selection activeCell="B3" sqref="B3"/>
    </sheetView>
  </sheetViews>
  <sheetFormatPr defaultColWidth="9" defaultRowHeight="33" customHeight="1" x14ac:dyDescent="0.2"/>
  <cols>
    <col min="1" max="1" width="3.625" style="83" customWidth="1"/>
    <col min="2" max="2" width="75.625" style="83" bestFit="1" customWidth="1"/>
    <col min="3" max="3" width="37" style="83" customWidth="1"/>
    <col min="4" max="4" width="21.375" style="83" customWidth="1"/>
    <col min="5" max="5" width="75" style="83" customWidth="1"/>
    <col min="6" max="6" width="15.125" style="83" customWidth="1"/>
    <col min="7" max="7" width="2.875" style="83" customWidth="1"/>
    <col min="8" max="8" width="13.125" style="83" customWidth="1"/>
    <col min="9" max="16384" width="9" style="83"/>
  </cols>
  <sheetData>
    <row r="1" spans="2:13" s="2" customFormat="1" ht="15.75" x14ac:dyDescent="0.25">
      <c r="B1" s="125" t="s">
        <v>36</v>
      </c>
      <c r="C1" s="52"/>
      <c r="D1" s="52"/>
      <c r="E1" s="52"/>
      <c r="F1" s="52"/>
      <c r="G1" s="52"/>
      <c r="H1" s="52"/>
      <c r="I1" s="52"/>
      <c r="J1" s="52"/>
      <c r="K1" s="52"/>
      <c r="L1" s="52"/>
      <c r="M1" s="52"/>
    </row>
    <row r="2" spans="2:13" s="2" customFormat="1" ht="15.75" x14ac:dyDescent="0.25">
      <c r="B2" s="52"/>
      <c r="C2" s="52"/>
      <c r="D2" s="52"/>
      <c r="E2" s="52"/>
      <c r="F2" s="52"/>
      <c r="G2" s="52"/>
      <c r="H2" s="52"/>
      <c r="I2" s="52"/>
      <c r="J2" s="52"/>
      <c r="K2" s="52"/>
      <c r="L2" s="52"/>
      <c r="M2" s="52"/>
    </row>
    <row r="3" spans="2:13" s="2" customFormat="1" ht="25.5" x14ac:dyDescent="0.35">
      <c r="B3" s="123" t="s">
        <v>474</v>
      </c>
      <c r="C3" s="52"/>
      <c r="D3" s="52"/>
      <c r="E3" s="52"/>
      <c r="F3" s="52"/>
      <c r="G3" s="52"/>
      <c r="H3" s="52"/>
      <c r="I3" s="52"/>
      <c r="J3" s="52"/>
      <c r="K3" s="52"/>
      <c r="L3" s="52"/>
      <c r="M3" s="52"/>
    </row>
    <row r="4" spans="2:13" s="2" customFormat="1" ht="15.4" customHeight="1" x14ac:dyDescent="0.25">
      <c r="B4" s="52" t="s">
        <v>547</v>
      </c>
      <c r="C4" s="52"/>
      <c r="D4" s="52"/>
      <c r="E4" s="52"/>
      <c r="F4" s="52"/>
      <c r="G4" s="52"/>
      <c r="H4" s="52"/>
      <c r="I4" s="52"/>
      <c r="J4" s="52"/>
      <c r="K4" s="52"/>
      <c r="L4" s="52"/>
      <c r="M4" s="52"/>
    </row>
    <row r="5" spans="2:13" ht="33" customHeight="1" thickBot="1" x14ac:dyDescent="0.3">
      <c r="B5" s="379" t="s">
        <v>336</v>
      </c>
      <c r="C5" s="95"/>
      <c r="D5" s="95"/>
      <c r="E5" s="95"/>
      <c r="F5" s="95"/>
      <c r="G5" s="95"/>
      <c r="H5" s="95"/>
    </row>
    <row r="6" spans="2:13" ht="33" customHeight="1" x14ac:dyDescent="0.25">
      <c r="B6" s="24" t="s">
        <v>337</v>
      </c>
      <c r="C6" s="95"/>
      <c r="D6" s="95"/>
      <c r="E6" s="95"/>
      <c r="F6" s="95"/>
      <c r="G6" s="95"/>
      <c r="H6" s="95"/>
    </row>
    <row r="7" spans="2:13" ht="22.5" customHeight="1" x14ac:dyDescent="0.2">
      <c r="B7" s="438" t="s">
        <v>435</v>
      </c>
      <c r="C7" s="438" t="s">
        <v>338</v>
      </c>
      <c r="D7" s="438" t="s">
        <v>387</v>
      </c>
      <c r="E7" s="438" t="s">
        <v>339</v>
      </c>
      <c r="F7" s="439">
        <v>2025</v>
      </c>
      <c r="G7" s="439"/>
      <c r="H7" s="439">
        <v>2024</v>
      </c>
    </row>
    <row r="8" spans="2:13" ht="33" customHeight="1" x14ac:dyDescent="0.2">
      <c r="B8" s="382" t="s">
        <v>340</v>
      </c>
      <c r="C8" s="380" t="s">
        <v>391</v>
      </c>
      <c r="D8" s="380" t="s">
        <v>388</v>
      </c>
      <c r="E8" s="381" t="s">
        <v>341</v>
      </c>
      <c r="F8" s="475">
        <v>12923058.647849102</v>
      </c>
      <c r="G8" s="391"/>
      <c r="H8" s="476">
        <v>12759256</v>
      </c>
      <c r="I8" s="465"/>
    </row>
    <row r="9" spans="2:13" ht="33" customHeight="1" x14ac:dyDescent="0.2">
      <c r="B9" s="382" t="s">
        <v>342</v>
      </c>
      <c r="C9" s="380" t="s">
        <v>391</v>
      </c>
      <c r="D9" s="380" t="s">
        <v>388</v>
      </c>
      <c r="E9" s="381" t="s">
        <v>343</v>
      </c>
      <c r="F9" s="475">
        <v>99602</v>
      </c>
      <c r="G9" s="391"/>
      <c r="H9" s="476">
        <v>86136</v>
      </c>
    </row>
    <row r="10" spans="2:13" ht="33" customHeight="1" x14ac:dyDescent="0.2">
      <c r="B10" s="382" t="s">
        <v>344</v>
      </c>
      <c r="C10" s="380" t="s">
        <v>391</v>
      </c>
      <c r="D10" s="380" t="s">
        <v>388</v>
      </c>
      <c r="E10" s="381" t="s">
        <v>345</v>
      </c>
      <c r="F10" s="475">
        <v>297755.799999999</v>
      </c>
      <c r="G10" s="391"/>
      <c r="H10" s="476">
        <v>304790</v>
      </c>
    </row>
    <row r="11" spans="2:13" ht="33" customHeight="1" x14ac:dyDescent="0.2">
      <c r="B11" s="382" t="s">
        <v>346</v>
      </c>
      <c r="C11" s="380" t="s">
        <v>391</v>
      </c>
      <c r="D11" s="380" t="s">
        <v>390</v>
      </c>
      <c r="E11" s="381" t="s">
        <v>347</v>
      </c>
      <c r="F11" s="475">
        <v>25324569.520484298</v>
      </c>
      <c r="G11" s="448"/>
      <c r="H11" s="476">
        <v>25713301</v>
      </c>
      <c r="I11" s="465"/>
    </row>
    <row r="12" spans="2:13" ht="33" customHeight="1" x14ac:dyDescent="0.2">
      <c r="B12" s="382" t="s">
        <v>348</v>
      </c>
      <c r="C12" s="380" t="s">
        <v>391</v>
      </c>
      <c r="D12" s="380" t="s">
        <v>388</v>
      </c>
      <c r="E12" s="381" t="s">
        <v>349</v>
      </c>
      <c r="F12" s="475">
        <v>38644985.968333401</v>
      </c>
      <c r="G12" s="448"/>
      <c r="H12" s="476">
        <v>38863483</v>
      </c>
      <c r="I12" s="465"/>
    </row>
    <row r="13" spans="2:13" ht="33" customHeight="1" x14ac:dyDescent="0.2">
      <c r="B13" s="382" t="s">
        <v>350</v>
      </c>
      <c r="C13" s="380" t="s">
        <v>392</v>
      </c>
      <c r="D13" s="380" t="s">
        <v>388</v>
      </c>
      <c r="E13" s="381" t="s">
        <v>351</v>
      </c>
      <c r="F13" s="475">
        <v>12624571</v>
      </c>
      <c r="G13" s="391"/>
      <c r="H13" s="476">
        <v>12503107</v>
      </c>
      <c r="I13" s="465"/>
    </row>
    <row r="14" spans="2:13" ht="33" customHeight="1" x14ac:dyDescent="0.2">
      <c r="B14" s="383" t="s">
        <v>352</v>
      </c>
      <c r="C14" s="380" t="s">
        <v>392</v>
      </c>
      <c r="D14" s="380" t="s">
        <v>388</v>
      </c>
      <c r="E14" s="381" t="s">
        <v>353</v>
      </c>
      <c r="F14" s="475">
        <v>99602.285660070396</v>
      </c>
      <c r="G14" s="391"/>
      <c r="H14" s="476">
        <v>86136</v>
      </c>
      <c r="I14" s="465"/>
    </row>
    <row r="15" spans="2:13" ht="33" customHeight="1" x14ac:dyDescent="0.2">
      <c r="B15" s="382" t="s">
        <v>354</v>
      </c>
      <c r="C15" s="380" t="s">
        <v>392</v>
      </c>
      <c r="D15" s="380" t="s">
        <v>388</v>
      </c>
      <c r="E15" s="381" t="s">
        <v>355</v>
      </c>
      <c r="F15" s="475">
        <v>297755.799999999</v>
      </c>
      <c r="G15" s="391"/>
      <c r="H15" s="476">
        <v>304790</v>
      </c>
      <c r="I15" s="465"/>
    </row>
    <row r="16" spans="2:13" ht="33" customHeight="1" x14ac:dyDescent="0.2">
      <c r="B16" s="382" t="s">
        <v>356</v>
      </c>
      <c r="C16" s="380" t="s">
        <v>392</v>
      </c>
      <c r="D16" s="380" t="s">
        <v>390</v>
      </c>
      <c r="E16" s="381" t="s">
        <v>357</v>
      </c>
      <c r="F16" s="475">
        <v>24309067</v>
      </c>
      <c r="G16" s="391"/>
      <c r="H16" s="476">
        <v>24792896</v>
      </c>
      <c r="I16" s="465"/>
    </row>
    <row r="17" spans="2:9" ht="33" customHeight="1" x14ac:dyDescent="0.2">
      <c r="B17" s="382" t="s">
        <v>358</v>
      </c>
      <c r="C17" s="380" t="s">
        <v>392</v>
      </c>
      <c r="D17" s="380" t="s">
        <v>388</v>
      </c>
      <c r="E17" s="381" t="s">
        <v>359</v>
      </c>
      <c r="F17" s="391">
        <v>36933638</v>
      </c>
      <c r="G17" s="448"/>
      <c r="H17" s="476">
        <v>37296004</v>
      </c>
      <c r="I17" s="465"/>
    </row>
    <row r="18" spans="2:9" ht="33" customHeight="1" x14ac:dyDescent="0.2">
      <c r="B18" s="382" t="s">
        <v>380</v>
      </c>
      <c r="C18" s="380" t="s">
        <v>393</v>
      </c>
      <c r="D18" s="380" t="s">
        <v>388</v>
      </c>
      <c r="E18" s="381" t="s">
        <v>433</v>
      </c>
      <c r="F18" s="389" t="s">
        <v>434</v>
      </c>
      <c r="G18" s="389"/>
      <c r="H18" s="387" t="s">
        <v>434</v>
      </c>
    </row>
    <row r="19" spans="2:9" ht="33" customHeight="1" x14ac:dyDescent="0.2">
      <c r="B19" s="382" t="s">
        <v>381</v>
      </c>
      <c r="C19" s="380" t="s">
        <v>394</v>
      </c>
      <c r="D19" s="380" t="s">
        <v>388</v>
      </c>
      <c r="E19" s="381" t="s">
        <v>433</v>
      </c>
      <c r="F19" s="389" t="s">
        <v>434</v>
      </c>
      <c r="G19" s="389"/>
      <c r="H19" s="387" t="s">
        <v>434</v>
      </c>
    </row>
    <row r="20" spans="2:9" ht="33" customHeight="1" x14ac:dyDescent="0.2">
      <c r="B20" s="382" t="s">
        <v>360</v>
      </c>
      <c r="C20" s="380" t="s">
        <v>395</v>
      </c>
      <c r="D20" s="380" t="s">
        <v>388</v>
      </c>
      <c r="E20" s="381" t="s">
        <v>361</v>
      </c>
      <c r="F20" s="391">
        <v>10099638</v>
      </c>
      <c r="G20" s="448"/>
      <c r="H20" s="393">
        <v>12981252</v>
      </c>
    </row>
    <row r="21" spans="2:9" ht="33" customHeight="1" x14ac:dyDescent="0.2">
      <c r="B21" s="382" t="s">
        <v>362</v>
      </c>
      <c r="C21" s="380" t="s">
        <v>396</v>
      </c>
      <c r="D21" s="380" t="s">
        <v>388</v>
      </c>
      <c r="E21" s="381" t="s">
        <v>363</v>
      </c>
      <c r="F21" s="475">
        <v>9900093</v>
      </c>
      <c r="G21" s="448"/>
      <c r="H21" s="393">
        <v>12618394</v>
      </c>
    </row>
    <row r="22" spans="2:9" ht="33" customHeight="1" x14ac:dyDescent="0.2">
      <c r="B22" s="382" t="s">
        <v>364</v>
      </c>
      <c r="C22" s="380" t="s">
        <v>365</v>
      </c>
      <c r="D22" s="380" t="s">
        <v>389</v>
      </c>
      <c r="E22" s="381" t="s">
        <v>485</v>
      </c>
      <c r="F22" s="391">
        <v>60</v>
      </c>
      <c r="G22" s="391"/>
      <c r="H22" s="393">
        <v>66</v>
      </c>
      <c r="I22" s="466"/>
    </row>
    <row r="23" spans="2:9" ht="33" customHeight="1" x14ac:dyDescent="0.2">
      <c r="B23" s="382" t="s">
        <v>364</v>
      </c>
      <c r="C23" s="380" t="s">
        <v>365</v>
      </c>
      <c r="D23" s="380" t="s">
        <v>389</v>
      </c>
      <c r="E23" s="381" t="s">
        <v>486</v>
      </c>
      <c r="F23" s="391">
        <v>124.733473932961</v>
      </c>
      <c r="G23" s="448"/>
      <c r="H23" s="393">
        <v>137</v>
      </c>
    </row>
    <row r="24" spans="2:9" ht="33" customHeight="1" x14ac:dyDescent="0.2">
      <c r="B24" s="382" t="s">
        <v>366</v>
      </c>
      <c r="C24" s="380" t="s">
        <v>397</v>
      </c>
      <c r="D24" s="380" t="s">
        <v>388</v>
      </c>
      <c r="E24" s="381" t="s">
        <v>367</v>
      </c>
      <c r="F24" s="391">
        <v>2126.160645283041</v>
      </c>
      <c r="G24" s="448"/>
      <c r="H24" s="393">
        <v>2736</v>
      </c>
      <c r="I24" s="447"/>
    </row>
    <row r="25" spans="2:9" ht="33" customHeight="1" x14ac:dyDescent="0.2">
      <c r="B25" s="382" t="s">
        <v>368</v>
      </c>
      <c r="C25" s="380" t="s">
        <v>398</v>
      </c>
      <c r="D25" s="380" t="s">
        <v>407</v>
      </c>
      <c r="E25" s="381" t="s">
        <v>369</v>
      </c>
      <c r="F25" s="391">
        <v>2340.0841067074598</v>
      </c>
      <c r="G25" s="448"/>
      <c r="H25" s="393">
        <v>2705</v>
      </c>
    </row>
    <row r="26" spans="2:9" ht="33" customHeight="1" x14ac:dyDescent="0.2">
      <c r="B26" s="382" t="s">
        <v>370</v>
      </c>
      <c r="C26" s="380" t="s">
        <v>399</v>
      </c>
      <c r="D26" s="380" t="s">
        <v>408</v>
      </c>
      <c r="E26" s="381" t="s">
        <v>371</v>
      </c>
      <c r="F26" s="391">
        <v>2089</v>
      </c>
      <c r="G26" s="391"/>
      <c r="H26" s="393">
        <v>2670</v>
      </c>
    </row>
    <row r="27" spans="2:9" ht="33" customHeight="1" x14ac:dyDescent="0.2">
      <c r="B27" s="382" t="s">
        <v>372</v>
      </c>
      <c r="C27" s="380" t="s">
        <v>400</v>
      </c>
      <c r="D27" s="380" t="s">
        <v>407</v>
      </c>
      <c r="E27" s="381" t="s">
        <v>373</v>
      </c>
      <c r="F27" s="391">
        <v>2217</v>
      </c>
      <c r="G27" s="391"/>
      <c r="H27" s="393">
        <v>2571</v>
      </c>
    </row>
    <row r="28" spans="2:9" ht="33" customHeight="1" x14ac:dyDescent="0.2">
      <c r="B28" s="382" t="s">
        <v>374</v>
      </c>
      <c r="C28" s="380" t="s">
        <v>401</v>
      </c>
      <c r="D28" s="380" t="s">
        <v>409</v>
      </c>
      <c r="E28" s="381" t="s">
        <v>487</v>
      </c>
      <c r="F28" s="391">
        <v>11.439458973245499</v>
      </c>
      <c r="G28" s="391"/>
      <c r="H28" s="393">
        <v>14</v>
      </c>
    </row>
    <row r="29" spans="2:9" ht="33" customHeight="1" x14ac:dyDescent="0.2">
      <c r="B29" s="382" t="s">
        <v>374</v>
      </c>
      <c r="C29" s="380" t="s">
        <v>401</v>
      </c>
      <c r="D29" s="380" t="s">
        <v>409</v>
      </c>
      <c r="E29" s="381" t="s">
        <v>488</v>
      </c>
      <c r="F29" s="391">
        <v>876.78038443721596</v>
      </c>
      <c r="G29" s="391"/>
      <c r="H29" s="393">
        <v>1079.11303027033</v>
      </c>
    </row>
    <row r="30" spans="2:9" ht="33" customHeight="1" x14ac:dyDescent="0.2">
      <c r="B30" s="382" t="s">
        <v>374</v>
      </c>
      <c r="C30" s="380" t="s">
        <v>401</v>
      </c>
      <c r="D30" s="380" t="s">
        <v>409</v>
      </c>
      <c r="E30" s="381" t="s">
        <v>489</v>
      </c>
      <c r="F30" s="391">
        <v>22.905589651147555</v>
      </c>
      <c r="G30" s="391"/>
      <c r="H30" s="384">
        <v>25.325496726702699</v>
      </c>
    </row>
    <row r="31" spans="2:9" ht="33" customHeight="1" x14ac:dyDescent="0.2">
      <c r="B31" s="382" t="s">
        <v>382</v>
      </c>
      <c r="C31" s="380" t="s">
        <v>402</v>
      </c>
      <c r="D31" s="380" t="s">
        <v>410</v>
      </c>
      <c r="E31" s="381" t="s">
        <v>490</v>
      </c>
      <c r="F31" s="391">
        <v>188649.39203819199</v>
      </c>
      <c r="G31" s="448"/>
      <c r="H31" s="393">
        <v>193029.405606071</v>
      </c>
    </row>
    <row r="32" spans="2:9" ht="33" customHeight="1" x14ac:dyDescent="0.2">
      <c r="B32" s="382" t="s">
        <v>383</v>
      </c>
      <c r="C32" s="380" t="s">
        <v>403</v>
      </c>
      <c r="D32" s="380" t="s">
        <v>410</v>
      </c>
      <c r="E32" s="381" t="s">
        <v>491</v>
      </c>
      <c r="F32" s="391">
        <v>181945.91603819199</v>
      </c>
      <c r="G32" s="391"/>
      <c r="H32" s="393">
        <v>180037.138616429</v>
      </c>
    </row>
    <row r="33" spans="2:8" ht="33" customHeight="1" x14ac:dyDescent="0.2">
      <c r="B33" s="382" t="s">
        <v>375</v>
      </c>
      <c r="C33" s="380" t="s">
        <v>404</v>
      </c>
      <c r="D33" s="380"/>
      <c r="E33" s="381" t="s">
        <v>492</v>
      </c>
      <c r="F33" s="392">
        <v>0.466022802101072</v>
      </c>
      <c r="G33" s="448"/>
      <c r="H33" s="394">
        <v>0.47</v>
      </c>
    </row>
    <row r="34" spans="2:8" ht="33" customHeight="1" x14ac:dyDescent="0.2">
      <c r="B34" s="382" t="s">
        <v>376</v>
      </c>
      <c r="C34" s="380" t="s">
        <v>405</v>
      </c>
      <c r="D34" s="380" t="s">
        <v>411</v>
      </c>
      <c r="E34" s="381" t="s">
        <v>377</v>
      </c>
      <c r="F34" s="391">
        <v>2481.3209999999999</v>
      </c>
      <c r="G34" s="391"/>
      <c r="H34" s="393">
        <v>2462.9063000000001</v>
      </c>
    </row>
    <row r="35" spans="2:8" ht="33" customHeight="1" x14ac:dyDescent="0.2">
      <c r="B35" s="382" t="s">
        <v>378</v>
      </c>
      <c r="C35" s="380" t="s">
        <v>406</v>
      </c>
      <c r="D35" s="380" t="s">
        <v>411</v>
      </c>
      <c r="E35" s="381" t="s">
        <v>379</v>
      </c>
      <c r="F35" s="391">
        <v>2397.473</v>
      </c>
      <c r="G35" s="388"/>
      <c r="H35" s="393">
        <v>2450.0839999999998</v>
      </c>
    </row>
    <row r="36" spans="2:8" ht="33" customHeight="1" x14ac:dyDescent="0.2">
      <c r="B36" s="115" t="s">
        <v>384</v>
      </c>
      <c r="C36" s="380" t="s">
        <v>385</v>
      </c>
      <c r="D36" s="380"/>
      <c r="E36" s="381" t="s">
        <v>386</v>
      </c>
      <c r="F36" s="390"/>
      <c r="G36" s="390"/>
      <c r="H36" s="385"/>
    </row>
    <row r="37" spans="2:8" ht="33" customHeight="1" x14ac:dyDescent="0.25">
      <c r="B37" s="24" t="s">
        <v>412</v>
      </c>
      <c r="C37" s="95"/>
      <c r="D37" s="95"/>
      <c r="E37" s="95"/>
      <c r="F37" s="95"/>
      <c r="G37" s="95"/>
      <c r="H37" s="95"/>
    </row>
    <row r="38" spans="2:8" ht="22.5" customHeight="1" x14ac:dyDescent="0.25">
      <c r="B38" s="444" t="s">
        <v>435</v>
      </c>
      <c r="C38" s="117"/>
      <c r="D38" s="117" t="s">
        <v>387</v>
      </c>
      <c r="E38" s="117" t="s">
        <v>339</v>
      </c>
      <c r="F38" s="95"/>
      <c r="G38" s="95"/>
      <c r="H38" s="95"/>
    </row>
    <row r="39" spans="2:8" ht="44.25" customHeight="1" x14ac:dyDescent="0.25">
      <c r="B39" s="115" t="s">
        <v>596</v>
      </c>
      <c r="C39" s="115"/>
      <c r="D39" s="380" t="s">
        <v>418</v>
      </c>
      <c r="E39" s="380" t="s">
        <v>571</v>
      </c>
      <c r="F39" s="95"/>
      <c r="G39" s="95"/>
      <c r="H39" s="95"/>
    </row>
    <row r="40" spans="2:8" ht="50.25" customHeight="1" x14ac:dyDescent="0.25">
      <c r="B40" s="115" t="s">
        <v>413</v>
      </c>
      <c r="C40" s="115"/>
      <c r="D40" s="380" t="s">
        <v>419</v>
      </c>
      <c r="E40" s="381" t="s">
        <v>432</v>
      </c>
      <c r="F40" s="95"/>
      <c r="G40" s="95"/>
      <c r="H40" s="95"/>
    </row>
    <row r="41" spans="2:8" ht="33" customHeight="1" x14ac:dyDescent="0.25">
      <c r="B41" s="115" t="s">
        <v>597</v>
      </c>
      <c r="C41" s="115"/>
      <c r="D41" s="380" t="s">
        <v>420</v>
      </c>
      <c r="E41" s="380" t="s">
        <v>574</v>
      </c>
      <c r="F41" s="95"/>
      <c r="G41" s="95"/>
      <c r="H41" s="95"/>
    </row>
    <row r="42" spans="2:8" ht="33" customHeight="1" x14ac:dyDescent="0.25">
      <c r="B42" s="115" t="s">
        <v>414</v>
      </c>
      <c r="C42" s="115"/>
      <c r="D42" s="380" t="s">
        <v>421</v>
      </c>
      <c r="E42" s="380" t="s">
        <v>572</v>
      </c>
      <c r="F42" s="95"/>
      <c r="G42" s="95"/>
      <c r="H42" s="95"/>
    </row>
    <row r="43" spans="2:8" ht="33" customHeight="1" x14ac:dyDescent="0.25">
      <c r="B43" s="115" t="s">
        <v>415</v>
      </c>
      <c r="C43" s="115"/>
      <c r="D43" s="380" t="s">
        <v>422</v>
      </c>
      <c r="E43" s="380" t="s">
        <v>573</v>
      </c>
      <c r="F43" s="95"/>
      <c r="G43" s="95"/>
      <c r="H43" s="95"/>
    </row>
    <row r="44" spans="2:8" ht="33" customHeight="1" x14ac:dyDescent="0.25">
      <c r="B44" s="115" t="s">
        <v>416</v>
      </c>
      <c r="C44" s="115"/>
      <c r="D44" s="380" t="s">
        <v>423</v>
      </c>
      <c r="E44" s="380" t="s">
        <v>572</v>
      </c>
      <c r="F44" s="95"/>
      <c r="G44" s="95"/>
      <c r="H44" s="95"/>
    </row>
    <row r="45" spans="2:8" ht="33" customHeight="1" x14ac:dyDescent="0.25">
      <c r="B45" s="115" t="s">
        <v>417</v>
      </c>
      <c r="C45" s="115"/>
      <c r="D45" s="380" t="s">
        <v>424</v>
      </c>
      <c r="E45" s="380" t="s">
        <v>575</v>
      </c>
      <c r="F45" s="95"/>
      <c r="G45" s="95"/>
      <c r="H45" s="95"/>
    </row>
    <row r="46" spans="2:8" ht="33" customHeight="1" x14ac:dyDescent="0.25">
      <c r="B46" s="24" t="s">
        <v>425</v>
      </c>
      <c r="C46" s="95"/>
      <c r="D46" s="95"/>
      <c r="E46" s="95"/>
      <c r="F46" s="95"/>
      <c r="G46" s="95"/>
      <c r="H46" s="95"/>
    </row>
    <row r="47" spans="2:8" ht="22.5" customHeight="1" x14ac:dyDescent="0.25">
      <c r="B47" s="117" t="s">
        <v>436</v>
      </c>
      <c r="C47" s="117"/>
      <c r="D47" s="117" t="s">
        <v>387</v>
      </c>
      <c r="E47" s="117" t="s">
        <v>339</v>
      </c>
      <c r="F47" s="95"/>
      <c r="G47" s="95"/>
      <c r="H47" s="95"/>
    </row>
    <row r="48" spans="2:8" ht="33" customHeight="1" x14ac:dyDescent="0.25">
      <c r="B48" s="115" t="s">
        <v>426</v>
      </c>
      <c r="C48" s="115"/>
      <c r="D48" s="386" t="s">
        <v>429</v>
      </c>
      <c r="E48" s="380" t="s">
        <v>578</v>
      </c>
      <c r="F48" s="95"/>
      <c r="G48" s="95"/>
      <c r="H48" s="95"/>
    </row>
    <row r="49" spans="2:8" ht="33" customHeight="1" x14ac:dyDescent="0.25">
      <c r="B49" s="115" t="s">
        <v>427</v>
      </c>
      <c r="C49" s="115"/>
      <c r="D49" s="386" t="s">
        <v>430</v>
      </c>
      <c r="E49" s="380" t="s">
        <v>576</v>
      </c>
      <c r="F49" s="95"/>
      <c r="G49" s="95"/>
      <c r="H49" s="95"/>
    </row>
    <row r="50" spans="2:8" ht="33" customHeight="1" x14ac:dyDescent="0.25">
      <c r="B50" s="115" t="s">
        <v>428</v>
      </c>
      <c r="C50" s="115"/>
      <c r="D50" s="386" t="s">
        <v>431</v>
      </c>
      <c r="E50" s="380" t="s">
        <v>577</v>
      </c>
      <c r="F50" s="95"/>
      <c r="G50" s="95"/>
      <c r="H50" s="95"/>
    </row>
    <row r="51" spans="2:8" ht="33" customHeight="1" x14ac:dyDescent="0.2">
      <c r="B51" s="96"/>
      <c r="C51" s="96"/>
      <c r="D51" s="96"/>
      <c r="E51" s="96"/>
      <c r="F51" s="96"/>
      <c r="G51" s="96"/>
      <c r="H51" s="96"/>
    </row>
    <row r="52" spans="2:8" ht="33" customHeight="1" x14ac:dyDescent="0.2">
      <c r="B52" s="45"/>
    </row>
  </sheetData>
  <hyperlinks>
    <hyperlink ref="B1" location="Contents!A1" display="&lt;&lt;&lt; Back to contents" xr:uid="{DBE766DA-F0C4-42C6-8789-965DD61D7595}"/>
  </hyperlink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EE635-69DA-40D7-9C05-0E841A3DFB60}">
  <dimension ref="B1:L48"/>
  <sheetViews>
    <sheetView showGridLines="0" zoomScale="80" zoomScaleNormal="80" workbookViewId="0">
      <selection activeCell="B3" sqref="B3"/>
    </sheetView>
  </sheetViews>
  <sheetFormatPr defaultColWidth="58.125" defaultRowHeight="19.5" customHeight="1" x14ac:dyDescent="0.25"/>
  <cols>
    <col min="1" max="1" width="4.5" customWidth="1"/>
    <col min="2" max="2" width="29.125" customWidth="1"/>
    <col min="3" max="3" width="19.625" customWidth="1"/>
    <col min="6" max="6" width="119.625" customWidth="1"/>
  </cols>
  <sheetData>
    <row r="1" spans="2:12" s="2" customFormat="1" ht="15.75" x14ac:dyDescent="0.25">
      <c r="B1" s="125" t="s">
        <v>36</v>
      </c>
      <c r="C1" s="52"/>
      <c r="D1" s="52"/>
      <c r="E1" s="125"/>
      <c r="F1" s="52"/>
      <c r="G1" s="52"/>
      <c r="H1" s="52"/>
      <c r="I1" s="52"/>
      <c r="J1" s="52"/>
      <c r="K1" s="52"/>
      <c r="L1" s="52"/>
    </row>
    <row r="2" spans="2:12" s="2" customFormat="1" ht="15.75" x14ac:dyDescent="0.25">
      <c r="B2" s="52"/>
      <c r="C2" s="52"/>
      <c r="D2" s="52"/>
      <c r="E2" s="52"/>
      <c r="F2" s="52"/>
      <c r="G2" s="52"/>
      <c r="H2" s="52"/>
      <c r="I2" s="52"/>
      <c r="J2" s="52"/>
      <c r="K2" s="52"/>
      <c r="L2" s="52"/>
    </row>
    <row r="3" spans="2:12" s="2" customFormat="1" ht="25.5" x14ac:dyDescent="0.35">
      <c r="B3" s="123" t="s">
        <v>474</v>
      </c>
      <c r="C3" s="52"/>
      <c r="D3" s="52"/>
      <c r="E3" s="123"/>
      <c r="F3" s="52"/>
      <c r="G3" s="52"/>
      <c r="H3" s="52"/>
      <c r="I3" s="52"/>
      <c r="J3" s="52"/>
      <c r="K3" s="52"/>
      <c r="L3" s="52"/>
    </row>
    <row r="4" spans="2:12" s="2" customFormat="1" ht="15.4" customHeight="1" x14ac:dyDescent="0.35">
      <c r="B4" s="123"/>
      <c r="C4" s="52"/>
      <c r="D4" s="52"/>
      <c r="E4" s="123"/>
      <c r="F4" s="52"/>
      <c r="G4" s="52"/>
      <c r="H4" s="52"/>
      <c r="I4" s="52"/>
      <c r="J4" s="52"/>
      <c r="K4" s="52"/>
      <c r="L4" s="52"/>
    </row>
    <row r="5" spans="2:12" s="2" customFormat="1" ht="33" customHeight="1" x14ac:dyDescent="0.35">
      <c r="B5" s="426" t="s">
        <v>509</v>
      </c>
      <c r="C5" s="427"/>
      <c r="D5" s="52"/>
      <c r="E5" s="123"/>
      <c r="F5" s="123"/>
      <c r="G5" s="52"/>
      <c r="H5" s="52"/>
      <c r="I5" s="52"/>
      <c r="J5" s="52"/>
      <c r="K5" s="52"/>
      <c r="L5" s="52"/>
    </row>
    <row r="6" spans="2:12" s="2" customFormat="1" ht="33" customHeight="1" x14ac:dyDescent="0.35">
      <c r="B6" s="428" t="s">
        <v>510</v>
      </c>
      <c r="C6" s="429"/>
      <c r="D6" s="52"/>
      <c r="E6" s="123"/>
      <c r="F6" s="123"/>
      <c r="G6" s="52"/>
      <c r="H6" s="52"/>
      <c r="I6" s="52"/>
      <c r="J6" s="52"/>
      <c r="K6" s="52"/>
      <c r="L6" s="52"/>
    </row>
    <row r="7" spans="2:12" ht="22.5" customHeight="1" x14ac:dyDescent="0.25">
      <c r="B7" s="440" t="s">
        <v>274</v>
      </c>
      <c r="C7" s="440" t="s">
        <v>275</v>
      </c>
      <c r="D7" s="440" t="s">
        <v>276</v>
      </c>
      <c r="E7" s="440" t="s">
        <v>277</v>
      </c>
      <c r="F7" s="440" t="s">
        <v>278</v>
      </c>
    </row>
    <row r="8" spans="2:12" ht="19.5" customHeight="1" x14ac:dyDescent="0.25">
      <c r="B8" s="559" t="s">
        <v>279</v>
      </c>
      <c r="C8" s="548" t="s">
        <v>280</v>
      </c>
      <c r="D8" s="550" t="s">
        <v>281</v>
      </c>
      <c r="E8" s="550" t="s">
        <v>493</v>
      </c>
      <c r="F8" s="552" t="s">
        <v>616</v>
      </c>
    </row>
    <row r="9" spans="2:12" ht="19.5" customHeight="1" x14ac:dyDescent="0.25">
      <c r="B9" s="560"/>
      <c r="C9" s="549"/>
      <c r="D9" s="551"/>
      <c r="E9" s="551"/>
      <c r="F9" s="553"/>
    </row>
    <row r="10" spans="2:12" ht="19.5" customHeight="1" x14ac:dyDescent="0.25">
      <c r="B10" s="560"/>
      <c r="C10" s="549" t="s">
        <v>283</v>
      </c>
      <c r="D10" s="398" t="s">
        <v>284</v>
      </c>
      <c r="E10" s="551" t="s">
        <v>335</v>
      </c>
      <c r="F10" s="399" t="s">
        <v>459</v>
      </c>
    </row>
    <row r="11" spans="2:12" ht="19.5" customHeight="1" x14ac:dyDescent="0.25">
      <c r="B11" s="560"/>
      <c r="C11" s="549"/>
      <c r="D11" s="400" t="s">
        <v>285</v>
      </c>
      <c r="E11" s="551"/>
      <c r="F11" s="399" t="s">
        <v>519</v>
      </c>
      <c r="G11" s="84"/>
    </row>
    <row r="12" spans="2:12" ht="19.5" customHeight="1" x14ac:dyDescent="0.25">
      <c r="B12" s="560"/>
      <c r="C12" s="549"/>
      <c r="D12" s="400" t="s">
        <v>286</v>
      </c>
      <c r="E12" s="551"/>
      <c r="F12" s="399" t="s">
        <v>460</v>
      </c>
      <c r="G12" s="84"/>
    </row>
    <row r="13" spans="2:12" ht="19.5" customHeight="1" x14ac:dyDescent="0.25">
      <c r="B13" s="560"/>
      <c r="C13" s="549"/>
      <c r="D13" s="403"/>
      <c r="E13" s="551"/>
      <c r="F13" s="401"/>
    </row>
    <row r="14" spans="2:12" ht="19.5" customHeight="1" x14ac:dyDescent="0.25">
      <c r="B14" s="560"/>
      <c r="C14" s="549" t="s">
        <v>287</v>
      </c>
      <c r="D14" s="551" t="s">
        <v>288</v>
      </c>
      <c r="E14" s="551" t="s">
        <v>273</v>
      </c>
      <c r="F14" s="554" t="s">
        <v>466</v>
      </c>
    </row>
    <row r="15" spans="2:12" ht="19.5" customHeight="1" x14ac:dyDescent="0.25">
      <c r="B15" s="560"/>
      <c r="C15" s="549"/>
      <c r="D15" s="551"/>
      <c r="E15" s="551"/>
      <c r="F15" s="548"/>
    </row>
    <row r="16" spans="2:12" ht="36.75" customHeight="1" x14ac:dyDescent="0.25">
      <c r="B16" s="560"/>
      <c r="C16" s="396" t="s">
        <v>289</v>
      </c>
      <c r="D16" s="397" t="s">
        <v>290</v>
      </c>
      <c r="E16" s="397" t="s">
        <v>282</v>
      </c>
      <c r="F16" s="396" t="s">
        <v>465</v>
      </c>
    </row>
    <row r="17" spans="2:6" ht="19.5" customHeight="1" x14ac:dyDescent="0.25">
      <c r="B17" s="560"/>
      <c r="C17" s="549" t="s">
        <v>291</v>
      </c>
      <c r="D17" s="551" t="s">
        <v>292</v>
      </c>
      <c r="E17" s="555"/>
      <c r="F17" s="556" t="s">
        <v>617</v>
      </c>
    </row>
    <row r="18" spans="2:6" ht="72" customHeight="1" x14ac:dyDescent="0.25">
      <c r="B18" s="560"/>
      <c r="C18" s="549"/>
      <c r="D18" s="551"/>
      <c r="E18" s="555"/>
      <c r="F18" s="557"/>
    </row>
    <row r="19" spans="2:6" ht="19.5" customHeight="1" x14ac:dyDescent="0.25">
      <c r="B19" s="560" t="s">
        <v>293</v>
      </c>
      <c r="C19" s="549" t="s">
        <v>294</v>
      </c>
      <c r="D19" s="551" t="s">
        <v>295</v>
      </c>
      <c r="E19" s="551" t="s">
        <v>282</v>
      </c>
      <c r="F19" s="405" t="s">
        <v>464</v>
      </c>
    </row>
    <row r="20" spans="2:6" ht="19.5" customHeight="1" x14ac:dyDescent="0.25">
      <c r="B20" s="560"/>
      <c r="C20" s="549"/>
      <c r="D20" s="551"/>
      <c r="E20" s="551"/>
      <c r="F20" s="399" t="s">
        <v>495</v>
      </c>
    </row>
    <row r="21" spans="2:6" ht="19.5" customHeight="1" x14ac:dyDescent="0.25">
      <c r="B21" s="560"/>
      <c r="C21" s="549"/>
      <c r="D21" s="551"/>
      <c r="E21" s="551"/>
      <c r="F21" s="401"/>
    </row>
    <row r="22" spans="2:6" ht="19.5" customHeight="1" x14ac:dyDescent="0.25">
      <c r="B22" s="560"/>
      <c r="C22" s="549" t="s">
        <v>296</v>
      </c>
      <c r="D22" s="551" t="s">
        <v>297</v>
      </c>
      <c r="E22" s="551" t="s">
        <v>298</v>
      </c>
      <c r="F22" s="405" t="s">
        <v>618</v>
      </c>
    </row>
    <row r="23" spans="2:6" ht="19.5" customHeight="1" x14ac:dyDescent="0.25">
      <c r="B23" s="560"/>
      <c r="C23" s="549"/>
      <c r="D23" s="551"/>
      <c r="E23" s="551"/>
      <c r="F23" s="401" t="s">
        <v>619</v>
      </c>
    </row>
    <row r="24" spans="2:6" ht="39" customHeight="1" x14ac:dyDescent="0.25">
      <c r="B24" s="560"/>
      <c r="C24" s="396" t="s">
        <v>299</v>
      </c>
      <c r="D24" s="397" t="s">
        <v>300</v>
      </c>
      <c r="E24" s="397" t="s">
        <v>273</v>
      </c>
      <c r="F24" s="396" t="s">
        <v>467</v>
      </c>
    </row>
    <row r="25" spans="2:6" ht="19.5" customHeight="1" x14ac:dyDescent="0.25">
      <c r="B25" s="560"/>
      <c r="C25" s="549" t="s">
        <v>301</v>
      </c>
      <c r="D25" s="551" t="s">
        <v>302</v>
      </c>
      <c r="E25" s="555"/>
      <c r="F25" s="556" t="s">
        <v>592</v>
      </c>
    </row>
    <row r="26" spans="2:6" ht="57.6" customHeight="1" x14ac:dyDescent="0.25">
      <c r="B26" s="560"/>
      <c r="C26" s="549"/>
      <c r="D26" s="551"/>
      <c r="E26" s="555"/>
      <c r="F26" s="557"/>
    </row>
    <row r="27" spans="2:6" ht="41.25" customHeight="1" x14ac:dyDescent="0.25">
      <c r="B27" s="561" t="s">
        <v>303</v>
      </c>
      <c r="C27" s="396" t="s">
        <v>304</v>
      </c>
      <c r="D27" s="397" t="s">
        <v>305</v>
      </c>
      <c r="E27" s="397" t="s">
        <v>306</v>
      </c>
      <c r="F27" s="397" t="s">
        <v>327</v>
      </c>
    </row>
    <row r="28" spans="2:6" ht="51.75" customHeight="1" x14ac:dyDescent="0.25">
      <c r="B28" s="561"/>
      <c r="C28" s="549" t="s">
        <v>307</v>
      </c>
      <c r="D28" s="551" t="s">
        <v>308</v>
      </c>
      <c r="E28" s="551" t="s">
        <v>282</v>
      </c>
      <c r="F28" s="406" t="s">
        <v>328</v>
      </c>
    </row>
    <row r="29" spans="2:6" ht="31.5" customHeight="1" x14ac:dyDescent="0.25">
      <c r="B29" s="561"/>
      <c r="C29" s="549"/>
      <c r="D29" s="551"/>
      <c r="E29" s="551"/>
      <c r="F29" s="399" t="s">
        <v>620</v>
      </c>
    </row>
    <row r="30" spans="2:6" ht="19.5" customHeight="1" x14ac:dyDescent="0.25">
      <c r="B30" s="561"/>
      <c r="C30" s="549"/>
      <c r="D30" s="551"/>
      <c r="E30" s="551"/>
      <c r="F30" s="395"/>
    </row>
    <row r="31" spans="2:6" ht="19.5" customHeight="1" x14ac:dyDescent="0.25">
      <c r="B31" s="561"/>
      <c r="C31" s="549" t="s">
        <v>309</v>
      </c>
      <c r="D31" s="551" t="s">
        <v>310</v>
      </c>
      <c r="E31" s="558"/>
      <c r="F31" s="402" t="s">
        <v>311</v>
      </c>
    </row>
    <row r="32" spans="2:6" ht="19.5" customHeight="1" x14ac:dyDescent="0.25">
      <c r="B32" s="561"/>
      <c r="C32" s="549"/>
      <c r="D32" s="551"/>
      <c r="E32" s="558"/>
      <c r="F32" s="400" t="s">
        <v>333</v>
      </c>
    </row>
    <row r="33" spans="2:6" ht="19.5" customHeight="1" x14ac:dyDescent="0.25">
      <c r="B33" s="561"/>
      <c r="C33" s="549"/>
      <c r="D33" s="551"/>
      <c r="E33" s="558"/>
      <c r="F33" s="407" t="s">
        <v>329</v>
      </c>
    </row>
    <row r="34" spans="2:6" ht="19.5" customHeight="1" x14ac:dyDescent="0.25">
      <c r="B34" s="561"/>
      <c r="C34" s="549"/>
      <c r="D34" s="551"/>
      <c r="E34" s="558"/>
      <c r="F34" s="407" t="s">
        <v>330</v>
      </c>
    </row>
    <row r="35" spans="2:6" ht="19.5" customHeight="1" x14ac:dyDescent="0.25">
      <c r="B35" s="561"/>
      <c r="C35" s="549"/>
      <c r="D35" s="551"/>
      <c r="E35" s="558"/>
      <c r="F35" s="407" t="s">
        <v>331</v>
      </c>
    </row>
    <row r="36" spans="2:6" ht="19.5" customHeight="1" x14ac:dyDescent="0.25">
      <c r="B36" s="561"/>
      <c r="C36" s="549"/>
      <c r="D36" s="551"/>
      <c r="E36" s="558"/>
      <c r="F36" s="407" t="s">
        <v>332</v>
      </c>
    </row>
    <row r="37" spans="2:6" ht="19.5" customHeight="1" x14ac:dyDescent="0.25">
      <c r="B37" s="561"/>
      <c r="C37" s="549"/>
      <c r="D37" s="551"/>
      <c r="E37" s="558"/>
      <c r="F37" s="395" t="s">
        <v>334</v>
      </c>
    </row>
    <row r="38" spans="2:6" ht="19.5" customHeight="1" x14ac:dyDescent="0.25">
      <c r="B38" s="561" t="s">
        <v>496</v>
      </c>
      <c r="C38" s="549" t="s">
        <v>312</v>
      </c>
      <c r="D38" s="549" t="s">
        <v>313</v>
      </c>
      <c r="E38" s="549"/>
      <c r="F38" s="563" t="s">
        <v>520</v>
      </c>
    </row>
    <row r="39" spans="2:6" ht="19.5" customHeight="1" x14ac:dyDescent="0.25">
      <c r="B39" s="560"/>
      <c r="C39" s="549"/>
      <c r="D39" s="549"/>
      <c r="E39" s="549"/>
      <c r="F39" s="564"/>
    </row>
    <row r="40" spans="2:6" ht="42.75" customHeight="1" x14ac:dyDescent="0.25">
      <c r="B40" s="560"/>
      <c r="C40" s="396" t="s">
        <v>314</v>
      </c>
      <c r="D40" s="397" t="s">
        <v>315</v>
      </c>
      <c r="E40" s="404"/>
      <c r="F40" s="396" t="s">
        <v>585</v>
      </c>
    </row>
    <row r="41" spans="2:6" ht="19.5" customHeight="1" x14ac:dyDescent="0.25">
      <c r="B41" s="560" t="s">
        <v>316</v>
      </c>
      <c r="C41" s="396" t="s">
        <v>317</v>
      </c>
      <c r="D41" s="396" t="s">
        <v>318</v>
      </c>
      <c r="E41" s="396" t="s">
        <v>319</v>
      </c>
      <c r="F41" s="396" t="s">
        <v>589</v>
      </c>
    </row>
    <row r="42" spans="2:6" ht="19.5" customHeight="1" x14ac:dyDescent="0.25">
      <c r="B42" s="560"/>
      <c r="C42" s="549" t="s">
        <v>320</v>
      </c>
      <c r="D42" s="549" t="s">
        <v>321</v>
      </c>
      <c r="E42" s="549" t="s">
        <v>494</v>
      </c>
      <c r="F42" s="565" t="s">
        <v>590</v>
      </c>
    </row>
    <row r="43" spans="2:6" ht="19.5" customHeight="1" x14ac:dyDescent="0.25">
      <c r="B43" s="560"/>
      <c r="C43" s="549"/>
      <c r="D43" s="549"/>
      <c r="E43" s="549"/>
      <c r="F43" s="550"/>
    </row>
    <row r="44" spans="2:6" ht="19.5" customHeight="1" x14ac:dyDescent="0.25">
      <c r="B44" s="560"/>
      <c r="C44" s="396" t="s">
        <v>322</v>
      </c>
      <c r="D44" s="397" t="s">
        <v>323</v>
      </c>
      <c r="E44" s="397" t="s">
        <v>282</v>
      </c>
      <c r="F44" s="396" t="s">
        <v>521</v>
      </c>
    </row>
    <row r="45" spans="2:6" ht="19.5" customHeight="1" x14ac:dyDescent="0.25">
      <c r="B45" s="562"/>
      <c r="C45" s="402" t="s">
        <v>324</v>
      </c>
      <c r="D45" s="402" t="s">
        <v>325</v>
      </c>
      <c r="E45" s="402" t="s">
        <v>273</v>
      </c>
      <c r="F45" s="398" t="s">
        <v>588</v>
      </c>
    </row>
    <row r="48" spans="2:6" ht="19.5" customHeight="1" x14ac:dyDescent="0.25">
      <c r="B48" s="82" t="s">
        <v>326</v>
      </c>
    </row>
  </sheetData>
  <mergeCells count="42">
    <mergeCell ref="F38:F39"/>
    <mergeCell ref="C42:C43"/>
    <mergeCell ref="D42:D43"/>
    <mergeCell ref="E42:E43"/>
    <mergeCell ref="F42:F43"/>
    <mergeCell ref="B8:B18"/>
    <mergeCell ref="B19:B26"/>
    <mergeCell ref="B27:B37"/>
    <mergeCell ref="B38:B40"/>
    <mergeCell ref="B41:B45"/>
    <mergeCell ref="C31:C37"/>
    <mergeCell ref="D31:D37"/>
    <mergeCell ref="E31:E37"/>
    <mergeCell ref="C38:C39"/>
    <mergeCell ref="D38:E39"/>
    <mergeCell ref="C25:C26"/>
    <mergeCell ref="D25:D26"/>
    <mergeCell ref="E25:E26"/>
    <mergeCell ref="F25:F26"/>
    <mergeCell ref="C28:C30"/>
    <mergeCell ref="D28:D30"/>
    <mergeCell ref="E28:E30"/>
    <mergeCell ref="C19:C21"/>
    <mergeCell ref="D19:D21"/>
    <mergeCell ref="E19:E21"/>
    <mergeCell ref="C22:C23"/>
    <mergeCell ref="D22:D23"/>
    <mergeCell ref="E22:E23"/>
    <mergeCell ref="C14:C15"/>
    <mergeCell ref="D14:D15"/>
    <mergeCell ref="E14:E15"/>
    <mergeCell ref="F14:F15"/>
    <mergeCell ref="C17:C18"/>
    <mergeCell ref="D17:D18"/>
    <mergeCell ref="E17:E18"/>
    <mergeCell ref="F17:F18"/>
    <mergeCell ref="C8:C9"/>
    <mergeCell ref="D8:D9"/>
    <mergeCell ref="E8:E9"/>
    <mergeCell ref="F8:F9"/>
    <mergeCell ref="C10:C13"/>
    <mergeCell ref="E10:E13"/>
  </mergeCells>
  <hyperlinks>
    <hyperlink ref="B1" location="Contents!A1" display="&lt;&lt;&lt; Back to contents" xr:uid="{2E28879B-B699-4C1A-9EBF-02E423E6DB86}"/>
    <hyperlink ref="F17:F18" r:id="rId1" display="Water management is integrated into our approach to the design, delivery and operation of our assets. Further details of how we approach this can be found in our Responsible Development Framework  and Responsible Asset Framework.  Likewise, we have water targets for our new developments and managed buildings designed to assist us in driving down water usage [insert link].  Water risk is also included in our physical climate risk assessments, details of which can be found in our latest TCFD disclosure. https://www.derwentlondon.com/responsibility/environmental/designing-buildings-managing-assets" xr:uid="{F3710C78-8809-408D-8A67-CED86FCFE6B0}"/>
    <hyperlink ref="F25:F26" r:id="rId2" display="Water management is integrated into our approach to the design, delivery and operation of our assets. Further details of how we approach this can be found in our Responsible Development Framework  and Responsible Asset Framework.  Likewise, we have water targets for our new developments and managed buildings designed to assist us in driving down water usage [insert link].  Water risk is also included in our physical climate risk assessments, details of which can be found in our latest TCFD disclosure. https://www.derwentlondon.com/responsibility/environmental/designing-buildings-managing-assets" xr:uid="{B1F2AEE1-C77D-4BA4-A761-75DFF5D45499}"/>
  </hyperlinks>
  <pageMargins left="0.7" right="0.7" top="0.75" bottom="0.75" header="0.3" footer="0.3"/>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07075-B8C9-427A-A8B7-820F7773073E}">
  <dimension ref="B1:S61"/>
  <sheetViews>
    <sheetView showGridLines="0" zoomScale="80" zoomScaleNormal="80" workbookViewId="0">
      <selection activeCell="B3" sqref="B3"/>
    </sheetView>
  </sheetViews>
  <sheetFormatPr defaultColWidth="8.75" defaultRowHeight="23.25" customHeight="1" x14ac:dyDescent="0.25"/>
  <cols>
    <col min="1" max="1" width="4.5" customWidth="1"/>
    <col min="2" max="2" width="41.5" style="93" customWidth="1"/>
    <col min="3" max="3" width="48.125" customWidth="1"/>
    <col min="4" max="4" width="21.125" customWidth="1"/>
    <col min="5" max="5" width="62.5" customWidth="1"/>
    <col min="8" max="8" width="22.75" customWidth="1"/>
  </cols>
  <sheetData>
    <row r="1" spans="2:13" s="2" customFormat="1" ht="15.75" x14ac:dyDescent="0.25">
      <c r="B1" s="126" t="s">
        <v>36</v>
      </c>
      <c r="C1" s="52"/>
      <c r="D1" s="52"/>
      <c r="E1" s="52"/>
      <c r="F1" s="52"/>
      <c r="G1" s="52"/>
      <c r="H1" s="52"/>
      <c r="I1" s="52"/>
      <c r="J1" s="52"/>
      <c r="K1" s="52"/>
      <c r="L1" s="52"/>
      <c r="M1" s="52"/>
    </row>
    <row r="2" spans="2:13" s="2" customFormat="1" ht="15.75" x14ac:dyDescent="0.25">
      <c r="B2" s="62"/>
      <c r="C2" s="52"/>
      <c r="D2" s="52"/>
      <c r="E2" s="52"/>
      <c r="F2" s="52"/>
      <c r="G2" s="52"/>
      <c r="H2" s="52"/>
      <c r="I2" s="52"/>
      <c r="J2" s="52"/>
      <c r="K2" s="52"/>
      <c r="L2" s="52"/>
      <c r="M2" s="52"/>
    </row>
    <row r="3" spans="2:13" s="2" customFormat="1" ht="25.5" x14ac:dyDescent="0.35">
      <c r="B3" s="123" t="s">
        <v>474</v>
      </c>
      <c r="C3" s="52"/>
      <c r="D3" s="52"/>
      <c r="E3" s="52"/>
      <c r="F3" s="52"/>
      <c r="G3" s="52"/>
      <c r="H3" s="52"/>
      <c r="I3" s="52"/>
      <c r="J3" s="52"/>
      <c r="K3" s="52"/>
      <c r="L3" s="52"/>
      <c r="M3" s="52"/>
    </row>
    <row r="4" spans="2:13" s="2" customFormat="1" ht="15.4" customHeight="1" x14ac:dyDescent="0.35">
      <c r="B4" s="123"/>
      <c r="C4" s="52"/>
      <c r="D4" s="52"/>
      <c r="E4" s="52"/>
      <c r="F4" s="52"/>
      <c r="G4" s="52"/>
      <c r="H4" s="52"/>
      <c r="I4" s="52"/>
      <c r="J4" s="52"/>
      <c r="K4" s="52"/>
      <c r="L4" s="52"/>
      <c r="M4" s="52"/>
    </row>
    <row r="5" spans="2:13" s="2" customFormat="1" ht="33" customHeight="1" x14ac:dyDescent="0.25">
      <c r="B5" s="430" t="s">
        <v>506</v>
      </c>
      <c r="C5" s="52"/>
      <c r="D5" s="52"/>
      <c r="E5" s="52"/>
      <c r="F5" s="52"/>
      <c r="G5" s="52"/>
      <c r="H5" s="52"/>
      <c r="I5" s="52"/>
      <c r="J5" s="52"/>
      <c r="K5" s="52"/>
      <c r="L5" s="52"/>
      <c r="M5" s="52"/>
    </row>
    <row r="6" spans="2:13" s="2" customFormat="1" ht="22.5" customHeight="1" x14ac:dyDescent="0.25">
      <c r="B6" s="425"/>
      <c r="C6" s="52"/>
      <c r="D6" s="52"/>
      <c r="E6" s="52"/>
      <c r="F6" s="52"/>
      <c r="G6" s="52"/>
      <c r="H6" s="52"/>
      <c r="I6" s="52"/>
      <c r="J6" s="52"/>
      <c r="K6" s="52"/>
      <c r="L6" s="52"/>
      <c r="M6" s="52"/>
    </row>
    <row r="7" spans="2:13" s="2" customFormat="1" ht="12.4" customHeight="1" x14ac:dyDescent="0.25">
      <c r="B7" s="425"/>
      <c r="C7" s="52"/>
      <c r="D7" s="52"/>
      <c r="E7" s="52"/>
      <c r="F7" s="52"/>
      <c r="G7" s="52"/>
      <c r="H7" s="52"/>
      <c r="I7" s="52"/>
      <c r="J7" s="52"/>
      <c r="K7" s="52"/>
      <c r="L7" s="52"/>
      <c r="M7" s="52"/>
    </row>
    <row r="8" spans="2:13" ht="23.25" customHeight="1" x14ac:dyDescent="0.25">
      <c r="B8" s="441" t="s">
        <v>250</v>
      </c>
      <c r="C8" s="442" t="s">
        <v>251</v>
      </c>
      <c r="D8" s="443" t="s">
        <v>498</v>
      </c>
      <c r="E8" s="442" t="s">
        <v>252</v>
      </c>
      <c r="H8" s="52"/>
    </row>
    <row r="9" spans="2:13" ht="129.4" customHeight="1" x14ac:dyDescent="0.25">
      <c r="B9" s="566" t="s">
        <v>499</v>
      </c>
      <c r="C9" s="420" t="s">
        <v>580</v>
      </c>
      <c r="D9" s="420"/>
      <c r="E9" s="420" t="s">
        <v>593</v>
      </c>
      <c r="H9" s="52"/>
    </row>
    <row r="10" spans="2:13" ht="23.25" customHeight="1" x14ac:dyDescent="0.25">
      <c r="B10" s="566"/>
      <c r="C10" s="567" t="s">
        <v>253</v>
      </c>
      <c r="D10" s="421"/>
      <c r="E10" s="567" t="s">
        <v>503</v>
      </c>
      <c r="H10" s="52"/>
    </row>
    <row r="11" spans="2:13" ht="60" customHeight="1" x14ac:dyDescent="0.25">
      <c r="B11" s="566"/>
      <c r="C11" s="567"/>
      <c r="D11" s="422"/>
      <c r="E11" s="567"/>
      <c r="H11" s="52"/>
    </row>
    <row r="12" spans="2:13" ht="83.1" customHeight="1" x14ac:dyDescent="0.25">
      <c r="B12" s="566"/>
      <c r="C12" s="420" t="s">
        <v>254</v>
      </c>
      <c r="D12" s="420"/>
      <c r="E12" s="420" t="s">
        <v>594</v>
      </c>
      <c r="H12" s="52"/>
    </row>
    <row r="13" spans="2:13" ht="46.15" customHeight="1" x14ac:dyDescent="0.25">
      <c r="B13" s="566"/>
      <c r="C13" s="420" t="s">
        <v>255</v>
      </c>
      <c r="D13" s="420"/>
      <c r="E13" s="420" t="s">
        <v>504</v>
      </c>
      <c r="H13" s="52"/>
    </row>
    <row r="14" spans="2:13" ht="94.9" customHeight="1" x14ac:dyDescent="0.25">
      <c r="B14" s="566"/>
      <c r="C14" s="420" t="s">
        <v>256</v>
      </c>
      <c r="D14" s="420"/>
      <c r="E14" s="420" t="s">
        <v>505</v>
      </c>
      <c r="H14" s="52"/>
    </row>
    <row r="15" spans="2:13" ht="69.75" customHeight="1" x14ac:dyDescent="0.25">
      <c r="B15" s="566"/>
      <c r="C15" s="420" t="s">
        <v>257</v>
      </c>
      <c r="D15" s="420"/>
      <c r="E15" s="420" t="s">
        <v>583</v>
      </c>
      <c r="H15" s="52"/>
    </row>
    <row r="16" spans="2:13" ht="43.5" customHeight="1" x14ac:dyDescent="0.25">
      <c r="B16" s="566"/>
      <c r="C16" s="420" t="s">
        <v>258</v>
      </c>
      <c r="D16" s="420"/>
      <c r="E16" s="420" t="s">
        <v>448</v>
      </c>
      <c r="H16" s="52"/>
    </row>
    <row r="17" spans="2:19" ht="99.75" customHeight="1" x14ac:dyDescent="0.25">
      <c r="B17" s="566"/>
      <c r="C17" s="420" t="s">
        <v>259</v>
      </c>
      <c r="D17" s="420"/>
      <c r="E17" s="420" t="s">
        <v>584</v>
      </c>
      <c r="H17" s="52"/>
      <c r="J17" s="52"/>
      <c r="L17" s="52"/>
      <c r="N17" s="52"/>
      <c r="P17" s="52"/>
      <c r="R17" s="52"/>
    </row>
    <row r="18" spans="2:19" ht="37.15" customHeight="1" x14ac:dyDescent="0.25">
      <c r="B18" s="566" t="s">
        <v>500</v>
      </c>
      <c r="C18" s="420" t="s">
        <v>260</v>
      </c>
      <c r="D18" s="420"/>
      <c r="E18" s="420" t="s">
        <v>595</v>
      </c>
      <c r="H18" s="52"/>
      <c r="S18" s="94"/>
    </row>
    <row r="19" spans="2:19" ht="135.75" customHeight="1" x14ac:dyDescent="0.25">
      <c r="B19" s="566"/>
      <c r="C19" s="420" t="s">
        <v>582</v>
      </c>
      <c r="D19" s="420"/>
      <c r="E19" s="420" t="s">
        <v>581</v>
      </c>
      <c r="H19" s="52"/>
      <c r="L19" s="94"/>
    </row>
    <row r="20" spans="2:19" ht="50.25" customHeight="1" x14ac:dyDescent="0.25">
      <c r="B20" s="566"/>
      <c r="C20" s="420" t="s">
        <v>261</v>
      </c>
      <c r="D20" s="420"/>
      <c r="E20" s="420" t="s">
        <v>497</v>
      </c>
      <c r="H20" s="52"/>
    </row>
    <row r="21" spans="2:19" ht="50.25" customHeight="1" x14ac:dyDescent="0.25">
      <c r="B21" s="566"/>
      <c r="C21" s="420" t="s">
        <v>262</v>
      </c>
      <c r="D21" s="420"/>
      <c r="E21" s="420" t="s">
        <v>456</v>
      </c>
      <c r="H21" s="52"/>
    </row>
    <row r="22" spans="2:19" ht="59.65" customHeight="1" x14ac:dyDescent="0.25">
      <c r="B22" s="566"/>
      <c r="C22" s="420" t="s">
        <v>263</v>
      </c>
      <c r="D22" s="420"/>
      <c r="E22" s="420" t="s">
        <v>457</v>
      </c>
      <c r="H22" s="52"/>
      <c r="I22" s="94"/>
    </row>
    <row r="23" spans="2:19" ht="50.25" customHeight="1" x14ac:dyDescent="0.25">
      <c r="B23" s="566"/>
      <c r="C23" s="420" t="s">
        <v>264</v>
      </c>
      <c r="D23" s="420"/>
      <c r="E23" s="420" t="s">
        <v>449</v>
      </c>
      <c r="H23" s="52"/>
    </row>
    <row r="24" spans="2:19" ht="35.85" customHeight="1" x14ac:dyDescent="0.25">
      <c r="B24" s="566" t="s">
        <v>501</v>
      </c>
      <c r="C24" s="420" t="s">
        <v>265</v>
      </c>
      <c r="D24" s="420"/>
      <c r="E24" s="420" t="s">
        <v>450</v>
      </c>
      <c r="H24" s="52"/>
    </row>
    <row r="25" spans="2:19" ht="46.9" customHeight="1" x14ac:dyDescent="0.25">
      <c r="B25" s="566"/>
      <c r="C25" s="420" t="s">
        <v>266</v>
      </c>
      <c r="D25" s="420"/>
      <c r="E25" s="420" t="s">
        <v>525</v>
      </c>
      <c r="H25" s="52"/>
    </row>
    <row r="26" spans="2:19" ht="46.5" customHeight="1" x14ac:dyDescent="0.25">
      <c r="B26" s="566"/>
      <c r="C26" s="420" t="s">
        <v>267</v>
      </c>
      <c r="D26" s="420"/>
      <c r="E26" s="420" t="s">
        <v>526</v>
      </c>
      <c r="H26" s="52"/>
    </row>
    <row r="27" spans="2:19" ht="47.65" customHeight="1" x14ac:dyDescent="0.25">
      <c r="B27" s="566" t="s">
        <v>502</v>
      </c>
      <c r="C27" s="420" t="s">
        <v>268</v>
      </c>
      <c r="D27" s="420"/>
      <c r="E27" s="420" t="s">
        <v>622</v>
      </c>
      <c r="H27" s="52"/>
    </row>
    <row r="28" spans="2:19" ht="49.15" customHeight="1" x14ac:dyDescent="0.25">
      <c r="B28" s="566"/>
      <c r="C28" s="420" t="s">
        <v>269</v>
      </c>
      <c r="D28" s="420"/>
      <c r="E28" s="420" t="s">
        <v>579</v>
      </c>
      <c r="H28" s="52"/>
    </row>
    <row r="29" spans="2:19" ht="48.6" customHeight="1" x14ac:dyDescent="0.25">
      <c r="B29" s="566"/>
      <c r="C29" s="420" t="s">
        <v>270</v>
      </c>
      <c r="D29" s="420"/>
      <c r="E29" s="420" t="s">
        <v>451</v>
      </c>
      <c r="H29" s="52"/>
    </row>
    <row r="30" spans="2:19" ht="35.65" customHeight="1" x14ac:dyDescent="0.25">
      <c r="B30" s="566"/>
      <c r="C30" s="420" t="s">
        <v>271</v>
      </c>
      <c r="D30" s="420"/>
      <c r="E30" s="420" t="s">
        <v>452</v>
      </c>
      <c r="H30" s="52"/>
    </row>
    <row r="31" spans="2:19" ht="79.150000000000006" customHeight="1" x14ac:dyDescent="0.25">
      <c r="B31" s="566"/>
      <c r="C31" s="420" t="s">
        <v>272</v>
      </c>
      <c r="D31" s="420"/>
      <c r="E31" s="420" t="s">
        <v>621</v>
      </c>
      <c r="H31" s="52"/>
    </row>
    <row r="32" spans="2:19" ht="4.1500000000000004" customHeight="1" x14ac:dyDescent="0.25">
      <c r="B32" s="419"/>
      <c r="H32" s="52"/>
    </row>
    <row r="33" spans="8:8" ht="22.9" customHeight="1" x14ac:dyDescent="0.25">
      <c r="H33" s="52"/>
    </row>
    <row r="34" spans="8:8" ht="23.25" customHeight="1" x14ac:dyDescent="0.25">
      <c r="H34" s="52"/>
    </row>
    <row r="35" spans="8:8" ht="23.25" customHeight="1" x14ac:dyDescent="0.25">
      <c r="H35" s="52"/>
    </row>
    <row r="36" spans="8:8" ht="23.25" customHeight="1" x14ac:dyDescent="0.25">
      <c r="H36" s="52"/>
    </row>
    <row r="37" spans="8:8" ht="23.25" customHeight="1" x14ac:dyDescent="0.25">
      <c r="H37" s="52"/>
    </row>
    <row r="38" spans="8:8" ht="23.25" customHeight="1" x14ac:dyDescent="0.25">
      <c r="H38" s="52"/>
    </row>
    <row r="39" spans="8:8" ht="23.25" customHeight="1" x14ac:dyDescent="0.25">
      <c r="H39" s="52"/>
    </row>
    <row r="40" spans="8:8" ht="23.25" customHeight="1" x14ac:dyDescent="0.25">
      <c r="H40" s="52"/>
    </row>
    <row r="41" spans="8:8" ht="23.25" customHeight="1" x14ac:dyDescent="0.25">
      <c r="H41" s="52"/>
    </row>
    <row r="42" spans="8:8" ht="23.25" customHeight="1" x14ac:dyDescent="0.25">
      <c r="H42" s="52"/>
    </row>
    <row r="43" spans="8:8" ht="23.25" customHeight="1" x14ac:dyDescent="0.25">
      <c r="H43" s="52"/>
    </row>
    <row r="44" spans="8:8" ht="23.25" customHeight="1" x14ac:dyDescent="0.25">
      <c r="H44" s="52"/>
    </row>
    <row r="45" spans="8:8" ht="23.25" customHeight="1" x14ac:dyDescent="0.25">
      <c r="H45" s="52"/>
    </row>
    <row r="46" spans="8:8" ht="23.25" customHeight="1" x14ac:dyDescent="0.25">
      <c r="H46" s="52"/>
    </row>
    <row r="47" spans="8:8" ht="23.25" customHeight="1" x14ac:dyDescent="0.25">
      <c r="H47" s="52"/>
    </row>
    <row r="48" spans="8:8" ht="23.25" customHeight="1" x14ac:dyDescent="0.25">
      <c r="H48" s="52"/>
    </row>
    <row r="49" spans="8:8" ht="23.25" customHeight="1" x14ac:dyDescent="0.25">
      <c r="H49" s="52"/>
    </row>
    <row r="50" spans="8:8" ht="23.25" customHeight="1" x14ac:dyDescent="0.25">
      <c r="H50" s="52"/>
    </row>
    <row r="51" spans="8:8" ht="23.25" customHeight="1" x14ac:dyDescent="0.25">
      <c r="H51" s="52"/>
    </row>
    <row r="52" spans="8:8" ht="23.25" customHeight="1" x14ac:dyDescent="0.25">
      <c r="H52" s="52"/>
    </row>
    <row r="53" spans="8:8" ht="23.25" customHeight="1" x14ac:dyDescent="0.25">
      <c r="H53" s="52"/>
    </row>
    <row r="54" spans="8:8" ht="23.25" customHeight="1" x14ac:dyDescent="0.25">
      <c r="H54" s="52"/>
    </row>
    <row r="55" spans="8:8" ht="23.25" customHeight="1" x14ac:dyDescent="0.25">
      <c r="H55" s="52"/>
    </row>
    <row r="56" spans="8:8" ht="23.25" customHeight="1" x14ac:dyDescent="0.25">
      <c r="H56" s="52"/>
    </row>
    <row r="57" spans="8:8" ht="23.25" customHeight="1" x14ac:dyDescent="0.25">
      <c r="H57" s="52"/>
    </row>
    <row r="58" spans="8:8" ht="23.25" customHeight="1" x14ac:dyDescent="0.25">
      <c r="H58" s="52"/>
    </row>
    <row r="59" spans="8:8" ht="23.25" customHeight="1" x14ac:dyDescent="0.25">
      <c r="H59" s="52"/>
    </row>
    <row r="60" spans="8:8" ht="23.25" customHeight="1" x14ac:dyDescent="0.25">
      <c r="H60" s="52"/>
    </row>
    <row r="61" spans="8:8" ht="23.25" customHeight="1" x14ac:dyDescent="0.25">
      <c r="H61" s="52"/>
    </row>
  </sheetData>
  <mergeCells count="6">
    <mergeCell ref="B27:B31"/>
    <mergeCell ref="C10:C11"/>
    <mergeCell ref="E10:E11"/>
    <mergeCell ref="B9:B17"/>
    <mergeCell ref="B18:B23"/>
    <mergeCell ref="B24:B26"/>
  </mergeCells>
  <hyperlinks>
    <hyperlink ref="B1" location="Contents!A1" display="&lt;&lt;&lt; Back to contents" xr:uid="{4E9A849E-90C3-4B5F-A42E-A6F5E724CB8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23DBD-81D2-433F-B613-875AF5B078F4}">
  <sheetPr codeName="Sheet1">
    <pageSetUpPr fitToPage="1"/>
  </sheetPr>
  <dimension ref="A1:L35"/>
  <sheetViews>
    <sheetView showGridLines="0" zoomScale="80" zoomScaleNormal="80" workbookViewId="0">
      <selection activeCell="C4" sqref="C4"/>
    </sheetView>
  </sheetViews>
  <sheetFormatPr defaultColWidth="0" defaultRowHeight="18.75" zeroHeight="1" x14ac:dyDescent="0.3"/>
  <cols>
    <col min="1" max="1" width="3.375" style="2" customWidth="1"/>
    <col min="2" max="2" width="79" style="44" customWidth="1"/>
    <col min="3" max="3" width="67" style="2" customWidth="1"/>
    <col min="4" max="4" width="2.5" style="2" customWidth="1"/>
    <col min="5" max="11" width="8" style="2" hidden="1" customWidth="1"/>
    <col min="12" max="12" width="4.5" style="2" hidden="1" customWidth="1"/>
    <col min="13" max="16384" width="8" style="2" hidden="1"/>
  </cols>
  <sheetData>
    <row r="1" spans="2:3" ht="15.75" x14ac:dyDescent="0.25">
      <c r="B1" s="2"/>
    </row>
    <row r="2" spans="2:3" ht="15.75" x14ac:dyDescent="0.25">
      <c r="B2" s="52"/>
      <c r="C2" s="52"/>
    </row>
    <row r="3" spans="2:3" ht="25.5" x14ac:dyDescent="0.35">
      <c r="B3" s="123" t="s">
        <v>474</v>
      </c>
      <c r="C3" s="19"/>
    </row>
    <row r="4" spans="2:3" ht="15.75" x14ac:dyDescent="0.25">
      <c r="B4" s="20"/>
      <c r="C4" s="19"/>
    </row>
    <row r="5" spans="2:3" ht="15.75" x14ac:dyDescent="0.25">
      <c r="B5" s="20"/>
      <c r="C5" s="21"/>
    </row>
    <row r="6" spans="2:3" ht="31.5" customHeight="1" x14ac:dyDescent="0.25">
      <c r="B6" s="423" t="s">
        <v>0</v>
      </c>
      <c r="C6" s="22"/>
    </row>
    <row r="7" spans="2:3" ht="22.5" customHeight="1" x14ac:dyDescent="0.25">
      <c r="B7" s="424" t="s">
        <v>1</v>
      </c>
      <c r="C7" s="424" t="s">
        <v>2</v>
      </c>
    </row>
    <row r="8" spans="2:3" x14ac:dyDescent="0.3">
      <c r="B8" s="43" t="s">
        <v>3</v>
      </c>
      <c r="C8" s="29" t="s">
        <v>4</v>
      </c>
    </row>
    <row r="9" spans="2:3" x14ac:dyDescent="0.3">
      <c r="B9" s="43" t="s">
        <v>5</v>
      </c>
      <c r="C9" s="44" t="s">
        <v>4</v>
      </c>
    </row>
    <row r="10" spans="2:3" x14ac:dyDescent="0.3">
      <c r="B10" s="44" t="s">
        <v>6</v>
      </c>
      <c r="C10" s="44" t="s">
        <v>7</v>
      </c>
    </row>
    <row r="11" spans="2:3" ht="20.25" x14ac:dyDescent="0.35">
      <c r="B11" s="44" t="s">
        <v>8</v>
      </c>
      <c r="C11" s="44" t="s">
        <v>9</v>
      </c>
    </row>
    <row r="12" spans="2:3" ht="20.25" x14ac:dyDescent="0.35">
      <c r="B12" s="44" t="s">
        <v>10</v>
      </c>
      <c r="C12" s="44" t="s">
        <v>9</v>
      </c>
    </row>
    <row r="13" spans="2:3" x14ac:dyDescent="0.3">
      <c r="B13" s="44" t="s">
        <v>11</v>
      </c>
      <c r="C13" s="44" t="s">
        <v>12</v>
      </c>
    </row>
    <row r="14" spans="2:3" x14ac:dyDescent="0.3">
      <c r="B14" s="44" t="s">
        <v>13</v>
      </c>
      <c r="C14" s="44" t="s">
        <v>14</v>
      </c>
    </row>
    <row r="15" spans="2:3" x14ac:dyDescent="0.3">
      <c r="B15" s="44" t="s">
        <v>15</v>
      </c>
      <c r="C15" s="44" t="s">
        <v>14</v>
      </c>
    </row>
    <row r="16" spans="2:3" x14ac:dyDescent="0.3">
      <c r="B16" s="44" t="s">
        <v>16</v>
      </c>
      <c r="C16" s="44" t="s">
        <v>17</v>
      </c>
    </row>
    <row r="17" spans="2:3" x14ac:dyDescent="0.3">
      <c r="B17" s="44" t="s">
        <v>18</v>
      </c>
      <c r="C17" s="44" t="s">
        <v>19</v>
      </c>
    </row>
    <row r="18" spans="2:3" x14ac:dyDescent="0.3">
      <c r="B18" s="44" t="s">
        <v>20</v>
      </c>
      <c r="C18" s="44" t="s">
        <v>21</v>
      </c>
    </row>
    <row r="19" spans="2:3" x14ac:dyDescent="0.3">
      <c r="B19" s="44" t="s">
        <v>22</v>
      </c>
      <c r="C19" s="44" t="s">
        <v>21</v>
      </c>
    </row>
    <row r="20" spans="2:3" x14ac:dyDescent="0.3">
      <c r="B20" s="44" t="s">
        <v>23</v>
      </c>
      <c r="C20" s="44" t="s">
        <v>24</v>
      </c>
    </row>
    <row r="21" spans="2:3" x14ac:dyDescent="0.3">
      <c r="B21" s="44" t="s">
        <v>25</v>
      </c>
      <c r="C21" s="44" t="s">
        <v>24</v>
      </c>
    </row>
    <row r="22" spans="2:3" x14ac:dyDescent="0.3">
      <c r="B22" s="44" t="s">
        <v>26</v>
      </c>
      <c r="C22" s="44" t="s">
        <v>27</v>
      </c>
    </row>
    <row r="23" spans="2:3" x14ac:dyDescent="0.3">
      <c r="B23" s="44" t="s">
        <v>28</v>
      </c>
      <c r="C23" s="44" t="s">
        <v>27</v>
      </c>
    </row>
    <row r="24" spans="2:3" x14ac:dyDescent="0.3">
      <c r="B24" s="44" t="s">
        <v>29</v>
      </c>
      <c r="C24" s="44" t="s">
        <v>27</v>
      </c>
    </row>
    <row r="25" spans="2:3" x14ac:dyDescent="0.3">
      <c r="B25" s="44" t="s">
        <v>30</v>
      </c>
      <c r="C25" s="44" t="s">
        <v>27</v>
      </c>
    </row>
    <row r="26" spans="2:3" x14ac:dyDescent="0.3">
      <c r="B26" s="44" t="s">
        <v>31</v>
      </c>
      <c r="C26" s="44" t="s">
        <v>32</v>
      </c>
    </row>
    <row r="27" spans="2:3" x14ac:dyDescent="0.3">
      <c r="B27" s="44" t="s">
        <v>237</v>
      </c>
      <c r="C27" s="44" t="s">
        <v>33</v>
      </c>
    </row>
    <row r="28" spans="2:3" x14ac:dyDescent="0.3">
      <c r="B28" s="44" t="s">
        <v>34</v>
      </c>
      <c r="C28" s="44" t="s">
        <v>35</v>
      </c>
    </row>
    <row r="29" spans="2:3" x14ac:dyDescent="0.3">
      <c r="B29" s="44" t="s">
        <v>437</v>
      </c>
      <c r="C29" s="44" t="s">
        <v>440</v>
      </c>
    </row>
    <row r="30" spans="2:3" hidden="1" x14ac:dyDescent="0.3">
      <c r="C30" s="44"/>
    </row>
    <row r="31" spans="2:3" hidden="1" x14ac:dyDescent="0.3">
      <c r="C31" s="44"/>
    </row>
    <row r="32" spans="2:3" hidden="1" x14ac:dyDescent="0.3">
      <c r="C32" s="44"/>
    </row>
    <row r="33" spans="2:3" x14ac:dyDescent="0.3">
      <c r="B33" s="44" t="s">
        <v>438</v>
      </c>
      <c r="C33" s="44" t="s">
        <v>441</v>
      </c>
    </row>
    <row r="34" spans="2:3" hidden="1" x14ac:dyDescent="0.3">
      <c r="C34" s="44"/>
    </row>
    <row r="35" spans="2:3" x14ac:dyDescent="0.3">
      <c r="B35" s="44" t="s">
        <v>439</v>
      </c>
      <c r="C35" s="44" t="s">
        <v>442</v>
      </c>
    </row>
  </sheetData>
  <hyperlinks>
    <hyperlink ref="B8:C8" location="'2 Intensity Metrics'!$B$6" tooltip="Go to table 2" display="'Table 2'!A1" xr:uid="{D67A657A-61C4-448F-A504-F30A1EEB4DAE}"/>
    <hyperlink ref="B9:C9" location="'2 Intensity Metrics'!$B$23" tooltip="Go to table 3" display="'Table 3'!A1" xr:uid="{8AE195DB-B509-4354-8B2A-85E82A13FAB5}"/>
    <hyperlink ref="B10:C10" location="'3 Net zero carbon metrics'!$B$6" tooltip="Go to table 4" display="'Table 4'!A1" xr:uid="{B22CBA59-2A97-4CAA-8278-60CFA9696BA1}"/>
    <hyperlink ref="B11:C11" location="'4 Carbon footprint'!$B$6" tooltip="Go to table 5" display="'Table 5'!A1" xr:uid="{3DD258AE-27BF-4918-9C10-3ADE092EE4FB}"/>
    <hyperlink ref="B12:C12" location="'4 Carbon footprint'!$B$47" tooltip="Go to table 6" display="'Table 6'!A1" xr:uid="{2B6505F6-56A4-464F-BA4D-072572C5CD02}"/>
    <hyperlink ref="B13:C13" location="'5 Embodied carbon'!$B$6" tooltip="Go to table 7" display="'Table 7'!A1" xr:uid="{B2EC004C-23AF-41F7-B94A-94F3950E4E0F}"/>
    <hyperlink ref="B14:C14" location="'6 Energy'!$B$6" tooltip="Go to table 8" display="'Table 8'!A1" xr:uid="{371CD1C0-A166-4956-9A5B-97913EF2235A}"/>
    <hyperlink ref="B15:C15" location="'6 Energy'!$B$35" tooltip="Go to table 9" display="'Table 9'!A1" xr:uid="{0BC77D38-DF1C-4A5E-9198-9C70EB05B512}"/>
    <hyperlink ref="B16:C16" location="'7 Head office'!$B$6" tooltip="Go to table 10" display="'Table 10'!A1" xr:uid="{82B14F60-56E2-4CDF-AB8D-5DBE22DB04EC}"/>
    <hyperlink ref="B17:C17" location="'8 Energy intensity'!$B$6" tooltip="Go to table 11" display="'Table 11'!A1" xr:uid="{29B8AE29-F81D-4848-AB99-11339C6463C5}"/>
    <hyperlink ref="B18:C18" location="'9 Water'!$B$6" tooltip="Go to table 12" display="'Table 12'!A1" xr:uid="{F26FED35-EA77-4B1D-B3E9-9E86034BD460}"/>
    <hyperlink ref="B19:C19" location="'9 Water'!$B$22" tooltip="Go to table 13" display="'Table 13'!A1" xr:uid="{351741BB-9DBD-4141-B3A8-92720A527CC8}"/>
    <hyperlink ref="B20:C20" location="'10 Waste'!$B$6" tooltip="Go to table 14" display="'Table 14'!A1" xr:uid="{D67A78AE-D9A5-4492-8BFB-00DCAE6CBA31}"/>
    <hyperlink ref="B21:C21" location="'10 Waste'!$B$22" tooltip="Go to table 15" display="'Table 15'!A1" xr:uid="{D7AB4031-C58C-4D05-AD76-757F4D13B095}"/>
    <hyperlink ref="B22:C22" location="'11 Certifications'!$B$6" tooltip="Go to table 16" display="'Table 16'!A1" xr:uid="{3591CB11-8FAF-4156-ABE6-07FCF5F44BB9}"/>
    <hyperlink ref="B23:C23" location="'11 Certifications'!$B$18" tooltip="Go to table 17" display="'Table 17'!A1" xr:uid="{E04FC059-727B-4D28-A019-BE0703294840}"/>
    <hyperlink ref="B24:C24" location="'11 Certifications'!$B$29" tooltip="Go to table 18" display="'Table 18'!A1" xr:uid="{E4DC62EB-78D0-45A5-8A88-6A686BC374ED}"/>
    <hyperlink ref="B25:C25" location="'11 Certifications'!$B$36" tooltip="Go to table 19" display="'Table 19'!A1" xr:uid="{08609454-54AC-461C-8883-9733807A21F9}"/>
    <hyperlink ref="B26:C26" location="'12 EPC ratings'!$B$6" tooltip="Go to table 20" display="'Table 20'!A1" xr:uid="{F158989E-4C95-4310-8BD8-F56818888F18}"/>
    <hyperlink ref="B27:C27" location="'13 Conversion factors'!$B$6" tooltip="Go to table 21" display="'Table 21'!A1" xr:uid="{96BB5571-B9D4-41D1-B560-537451115ECA}"/>
    <hyperlink ref="B28:C28" location="'14 Health &amp; Safety metrics'!$B$6" tooltip="Go to table 22" display="'Table 22'!A1" xr:uid="{5462CB98-B332-42AC-82B8-7305395FACE3}"/>
    <hyperlink ref="C8" location="lnkTable1" tooltip="Go to table 1" display="1 Intensity metrics" xr:uid="{09810EC4-DFC3-41E5-B4D3-87E3310CFA81}"/>
    <hyperlink ref="C9" location="lnkTable2" tooltip="Go to table 2" display="1 Intensity metrics" xr:uid="{7EB4424D-B210-4A92-A01F-CBFDD64DAB6F}"/>
    <hyperlink ref="C10" location="lnkTable3" tooltip="Go to table 3" display="2 Net zero carbon metrics" xr:uid="{6060C75E-19D4-4B5D-861E-DDEF2EE99865}"/>
    <hyperlink ref="C11" location="lnkTable4" tooltip="Go to table 4" display="3 Carbon footprint" xr:uid="{5D2CDF34-877D-4208-A4BD-113B21AF01C3}"/>
    <hyperlink ref="C12" location="lnkTable5" tooltip="Go to table 5" display="3 Carbon footprint" xr:uid="{F5BE1DCA-D425-44B6-B7D6-21F359DA604E}"/>
    <hyperlink ref="C13" location="lnkTable6" tooltip="Go to table 6" display="4 Embodied carbon" xr:uid="{8419CEF1-1BD5-430C-B933-4E9E4911D50D}"/>
    <hyperlink ref="C14" location="lnkTable7" tooltip="Go to table 7" display="5 Energy" xr:uid="{1C144184-6CE8-480A-8436-184027F7F7DC}"/>
    <hyperlink ref="C15" location="lnkTable8" tooltip="Go to table 8" display="5 Energy" xr:uid="{E62DC1E5-8ABF-450D-8CC2-5976D9C49CA1}"/>
    <hyperlink ref="C16" location="lnkTable9" tooltip="Go to table 9" display="6 Head office" xr:uid="{81E068E3-A9A7-48BE-BBCF-FC99B13C77B4}"/>
    <hyperlink ref="C17" location="lnkTable10" tooltip="Go to table 10" display="7 Energy intensity" xr:uid="{130C94E9-3599-4DC2-A8C0-27BDBB8EBACE}"/>
    <hyperlink ref="C18" location="lnkTable11" tooltip="Go to table 11" display="8 Water" xr:uid="{11E03224-5A0F-4D4B-9176-44C4428799F9}"/>
    <hyperlink ref="C19" location="lnkTable12" tooltip="Go to table 12" display="8 Water" xr:uid="{8BDA2C46-EDE8-438F-81F8-2471A7208BED}"/>
    <hyperlink ref="C20" location="lnkTable13" tooltip="Go to table 13" display="9 Waste" xr:uid="{AC5A9361-833F-45BD-93C9-26078DFB3FD7}"/>
    <hyperlink ref="C21" location="lnkTable14" tooltip="Go to table 14" display="9 Waste" xr:uid="{7C186ADE-05A0-469F-BCE1-5E82ADD994E2}"/>
    <hyperlink ref="C22" location="lnkTable15" tooltip="Go to table 15" display="10 Certifications" xr:uid="{36BE81D6-32AA-4837-BBEB-DDB49E94CD5C}"/>
    <hyperlink ref="C23" location="lnkTable16" tooltip="Go to table 16" display="10 Certifications" xr:uid="{BD771BD7-F66B-451F-9DD1-688E9B2A3139}"/>
    <hyperlink ref="C24" location="lnkTable17" tooltip="Go to table 17" display="10 Certifications" xr:uid="{37A945ED-F1B7-4EC5-ABDA-E4C801664C60}"/>
    <hyperlink ref="C25" location="lnkTable18" tooltip="Go to table 18" display="10 Certifications" xr:uid="{09B0727D-055A-4AAC-B3F4-BCA42EB79012}"/>
    <hyperlink ref="C26" location="lnkTable19" tooltip="Go to table 19" display="11 EPC ratings" xr:uid="{25D82D91-5E8D-4E38-8EAB-86A2AFC40055}"/>
    <hyperlink ref="C27" location="lnkTable20" tooltip="Go to table 20" display="12 Conversion factors" xr:uid="{41DE36D0-BE77-4914-BC63-C321FC8F15B0}"/>
    <hyperlink ref="C28" location="lnkTable21" tooltip="Go to table 21" display="13 Health &amp; Safety metrics" xr:uid="{B14772F5-987E-448B-84F4-747B71F879CE}"/>
    <hyperlink ref="B8" location="lnkTable1" tooltip="Go to table 1" display="Managed portfolio intensity metrics" xr:uid="{61C94854-8089-439D-8E84-5E1F34E6BBD3}"/>
    <hyperlink ref="B9" location="lnkTable2" tooltip="Go to table 2" display="Like-for-like portfolio intensity metrics" xr:uid="{1E92726E-6A3F-47E2-8BC3-77655A6F9C93}"/>
    <hyperlink ref="B10" location="lnkTable3" tooltip="Go to table 3" display="Net zero carbon metrics" xr:uid="{2725D47E-080A-45EF-9C4E-E8EA260D1E8A}"/>
    <hyperlink ref="B11" location="lnkTable4" tooltip="Go to table 4" display="Managed portfolio landlord &amp; tenant emissions tCO2e" xr:uid="{31182F59-9BFE-46A9-844C-90D823E6F57F}"/>
    <hyperlink ref="B12" location="lnkTable5" tooltip="Go to table 5" display="Like-for-like portfolio landlord &amp; tenant emissions tCO2e" xr:uid="{5BAA0ADB-EDDF-49E5-BA61-53CAAAA648EC}"/>
    <hyperlink ref="B13" location="lnkTable6" tooltip="Go to table 6" display="Embodied carbon emissions" xr:uid="{819126A8-3A1B-491B-80EA-D8CD473119B9}"/>
    <hyperlink ref="B14" location="lnkTable7" tooltip="Go to table 7" display="Managed portfolio energy use" xr:uid="{E57F74CF-F5EE-4542-94E0-645994121424}"/>
    <hyperlink ref="B15" location="lnkTable8" tooltip="Go to table 8" display="Like-for-like portfolio energy use" xr:uid="{976FB659-8390-4FCC-90F8-4B8924A4406A}"/>
    <hyperlink ref="B16" location="lnkTable9" tooltip="Go to table 9" display="Head office buildings - utilities" xr:uid="{DF5E38B2-F54F-4AFF-9724-D4BDECDF886D}"/>
    <hyperlink ref="B17" location="lnkTable10" tooltip="Go to table 10" display="Total building energy intensity (landlord and tenant)" xr:uid="{A1953FE6-DFEB-4E63-B7B0-B0517DBBF39B}"/>
    <hyperlink ref="B18" location="lnkTable11" tooltip="Go to table 11" display="Managed portfolio - water" xr:uid="{980053CF-AB53-4C37-8B85-E8599E5BFADE}"/>
    <hyperlink ref="B19" location="lnkTable12" tooltip="Go to table 12" display="Like-for-like portfolio - water" xr:uid="{E8DADE7A-6FF2-4FCA-80DA-107EAC81DE9E}"/>
    <hyperlink ref="B20" location="lnkTable13" tooltip="Go to table 13" display="Managed portfolio - waste" xr:uid="{2F04E855-AB7E-4D68-AACD-84F36A06B8B0}"/>
    <hyperlink ref="B21" location="lnkTable14" tooltip="Go to table 14" display="Like-for-like portfolio - waste" xr:uid="{B8F8CC54-B741-41DB-89E3-C4557643CA30}"/>
    <hyperlink ref="B22" location="lnkTable15" tooltip="Go to table 15" display="BREEAM ratings" xr:uid="{F572B792-C682-4034-97BE-D11F75FAE623}"/>
    <hyperlink ref="B23" location="lnkTable16" tooltip="Go to table 16" display="LEED ratings" xr:uid="{82683F5C-338C-44AA-93DB-63D94589B658}"/>
    <hyperlink ref="B24" location="lnkTable17" tooltip="Go to table 17" display="Code for Sustainable Homes" xr:uid="{1706D489-9F3A-44DE-8C0C-B32478A56644}"/>
    <hyperlink ref="B25" location="lnkTable18" tooltip="Go to table 18" display="Eco Homes " xr:uid="{2E605AF3-A799-458C-AB17-C70A9A413013}"/>
    <hyperlink ref="B26" location="lnkTable19" tooltip="Go to table 19" display="Investment portfolio - Energy Performance Certificate (EPC) ratings" xr:uid="{DC8643E1-54A7-4D10-9173-80093BE62D70}"/>
    <hyperlink ref="B27" location="Contents!B27" tooltip="Go to table 20" display="Carbon conversion factor table - 2025" xr:uid="{F0B2DDEF-04D2-4C11-BFBF-550746DE57C3}"/>
    <hyperlink ref="B28" location="lnkTable21" tooltip="Go to table 21" display="Health &amp; safety metrics" xr:uid="{2846A7C7-6FBB-49D5-97C2-D5A1675812F4}"/>
    <hyperlink ref="B35" location="'16 Targets'!A1" display="Targets" xr:uid="{339D21AE-2886-4C61-89AA-84465300A5F9}"/>
    <hyperlink ref="B33" location="'15 SASB'!A1" display="SASB" xr:uid="{86F8111F-0846-4747-A591-5E0E5DBE78A9}"/>
    <hyperlink ref="B29" location="'14 EPRA'!A1" display="EPRA" xr:uid="{C5A31C99-44DB-4DD9-9334-33BD8E515C29}"/>
  </hyperlinks>
  <pageMargins left="0.39370078740157483" right="0.39370078740157483" top="0.39370078740157483" bottom="0.3937007874015748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D4B71-5469-435D-BF47-51D89A0961BF}">
  <sheetPr codeName="Sheet6">
    <pageSetUpPr fitToPage="1"/>
  </sheetPr>
  <dimension ref="A1:O41"/>
  <sheetViews>
    <sheetView showGridLines="0" zoomScale="80" zoomScaleNormal="80" workbookViewId="0">
      <selection activeCell="B3" sqref="B3"/>
    </sheetView>
  </sheetViews>
  <sheetFormatPr defaultColWidth="0" defaultRowHeight="15.75" zeroHeight="1" x14ac:dyDescent="0.25"/>
  <cols>
    <col min="1" max="1" width="3.375" style="2" customWidth="1"/>
    <col min="2" max="2" width="85.625" style="2" customWidth="1"/>
    <col min="3" max="3" width="21.375" style="2" customWidth="1"/>
    <col min="4" max="4" width="11.375" style="2" customWidth="1"/>
    <col min="5" max="5" width="2.25" style="2" customWidth="1"/>
    <col min="6" max="7" width="11.375" style="2" customWidth="1"/>
    <col min="8" max="8" width="3.125" style="2" customWidth="1"/>
    <col min="9" max="9" width="11.375" style="2" customWidth="1"/>
    <col min="10" max="10" width="21.625" style="2" customWidth="1"/>
    <col min="11" max="11" width="3.625" style="2" customWidth="1"/>
    <col min="12" max="12" width="3" style="2" hidden="1" customWidth="1"/>
    <col min="13" max="13" width="11.375" style="2" hidden="1" customWidth="1"/>
    <col min="14" max="14" width="9" style="2" hidden="1" customWidth="1"/>
    <col min="15" max="15" width="3.375" style="2" hidden="1" customWidth="1"/>
    <col min="16" max="16384" width="9" style="2" hidden="1"/>
  </cols>
  <sheetData>
    <row r="1" spans="2:14" x14ac:dyDescent="0.25">
      <c r="B1" s="124" t="s">
        <v>36</v>
      </c>
      <c r="C1" s="52"/>
      <c r="D1" s="52"/>
      <c r="E1" s="52"/>
      <c r="F1" s="52"/>
      <c r="G1" s="52"/>
      <c r="H1" s="52"/>
      <c r="I1" s="26"/>
      <c r="J1" s="52"/>
      <c r="K1" s="52"/>
      <c r="L1" s="52"/>
      <c r="M1" s="52"/>
      <c r="N1" s="52"/>
    </row>
    <row r="2" spans="2:14" x14ac:dyDescent="0.25">
      <c r="B2" s="52"/>
      <c r="C2" s="52"/>
      <c r="D2" s="52"/>
      <c r="E2" s="52"/>
      <c r="F2" s="52"/>
      <c r="G2" s="52"/>
      <c r="H2" s="52"/>
      <c r="I2" s="52"/>
      <c r="J2" s="52"/>
      <c r="K2" s="52"/>
      <c r="L2" s="52"/>
      <c r="M2" s="52"/>
      <c r="N2" s="52"/>
    </row>
    <row r="3" spans="2:14" ht="25.5" x14ac:dyDescent="0.35">
      <c r="B3" s="123" t="s">
        <v>474</v>
      </c>
      <c r="C3" s="52"/>
      <c r="D3" s="52"/>
      <c r="E3" s="52"/>
      <c r="F3" s="52"/>
      <c r="G3" s="52"/>
      <c r="H3" s="52"/>
      <c r="I3" s="52"/>
      <c r="J3" s="52"/>
      <c r="K3" s="52"/>
      <c r="L3" s="52"/>
      <c r="M3" s="52"/>
      <c r="N3" s="52"/>
    </row>
    <row r="4" spans="2:14" x14ac:dyDescent="0.25">
      <c r="B4" s="52"/>
      <c r="C4" s="52"/>
      <c r="D4" s="52"/>
      <c r="E4" s="52"/>
      <c r="F4" s="52"/>
      <c r="G4" s="52"/>
      <c r="H4" s="52"/>
      <c r="I4" s="52"/>
      <c r="J4" s="52"/>
      <c r="K4" s="52"/>
      <c r="L4" s="52"/>
      <c r="M4" s="52"/>
      <c r="N4" s="52"/>
    </row>
    <row r="5" spans="2:14" x14ac:dyDescent="0.25">
      <c r="B5" s="52"/>
      <c r="C5" s="53"/>
      <c r="D5" s="53"/>
      <c r="E5" s="53"/>
      <c r="F5" s="53"/>
      <c r="G5" s="53"/>
      <c r="H5" s="53"/>
      <c r="I5" s="53"/>
      <c r="J5" s="53"/>
      <c r="K5" s="8"/>
      <c r="L5" s="8"/>
      <c r="M5" s="7"/>
      <c r="N5" s="7"/>
    </row>
    <row r="6" spans="2:14" ht="22.5" customHeight="1" x14ac:dyDescent="0.25">
      <c r="B6" s="30" t="s">
        <v>37</v>
      </c>
      <c r="C6" s="31"/>
      <c r="D6" s="31"/>
      <c r="E6" s="31"/>
      <c r="F6" s="31"/>
      <c r="G6" s="31"/>
      <c r="H6" s="31"/>
      <c r="I6" s="26"/>
      <c r="J6" s="26"/>
      <c r="K6" s="8"/>
      <c r="L6" s="8"/>
      <c r="M6" s="7"/>
      <c r="N6" s="7"/>
    </row>
    <row r="7" spans="2:14" ht="22.5" customHeight="1" x14ac:dyDescent="0.25">
      <c r="B7" s="117" t="s">
        <v>3</v>
      </c>
      <c r="C7" s="118"/>
      <c r="D7" s="118"/>
      <c r="E7" s="118"/>
      <c r="F7" s="119"/>
      <c r="G7" s="119"/>
      <c r="H7" s="119"/>
      <c r="I7" s="26"/>
      <c r="J7" s="26"/>
      <c r="K7" s="52"/>
      <c r="L7" s="52"/>
      <c r="M7" s="52"/>
      <c r="N7" s="52"/>
    </row>
    <row r="8" spans="2:14" ht="22.5" customHeight="1" thickBot="1" x14ac:dyDescent="0.3">
      <c r="B8" s="24"/>
      <c r="C8" s="25"/>
      <c r="D8" s="25"/>
      <c r="E8" s="25"/>
      <c r="F8" s="26"/>
      <c r="G8" s="26"/>
      <c r="H8" s="26"/>
      <c r="I8" s="26"/>
      <c r="J8" s="26"/>
      <c r="K8" s="23"/>
      <c r="L8" s="52"/>
      <c r="M8" s="52"/>
      <c r="N8" s="52"/>
    </row>
    <row r="9" spans="2:14" s="5" customFormat="1" ht="22.5" customHeight="1" x14ac:dyDescent="0.25">
      <c r="B9" s="24"/>
      <c r="C9" s="102" t="s">
        <v>38</v>
      </c>
      <c r="D9" s="103">
        <v>2025</v>
      </c>
      <c r="E9" s="103"/>
      <c r="F9" s="103" t="s">
        <v>39</v>
      </c>
      <c r="G9" s="103">
        <v>2024</v>
      </c>
      <c r="H9" s="104"/>
      <c r="I9" s="26"/>
      <c r="J9" s="26"/>
      <c r="K9" s="23"/>
      <c r="L9" s="54"/>
      <c r="M9" s="54"/>
      <c r="N9" s="54"/>
    </row>
    <row r="10" spans="2:14" s="5" customFormat="1" ht="20.100000000000001" customHeight="1" x14ac:dyDescent="0.25">
      <c r="B10" s="85" t="s">
        <v>40</v>
      </c>
      <c r="C10" s="105" t="s">
        <v>454</v>
      </c>
      <c r="D10" s="106">
        <v>5</v>
      </c>
      <c r="E10" s="106"/>
      <c r="F10" s="107">
        <v>-0.21</v>
      </c>
      <c r="G10" s="106">
        <v>6.8602289999999995</v>
      </c>
      <c r="H10" s="108"/>
      <c r="I10" s="63"/>
      <c r="J10" s="26"/>
      <c r="K10" s="23"/>
      <c r="L10" s="54"/>
      <c r="M10" s="54"/>
      <c r="N10" s="54"/>
    </row>
    <row r="11" spans="2:14" s="5" customFormat="1" ht="20.100000000000001" customHeight="1" x14ac:dyDescent="0.25">
      <c r="B11" s="85" t="s">
        <v>41</v>
      </c>
      <c r="C11" s="105" t="s">
        <v>454</v>
      </c>
      <c r="D11" s="106">
        <v>5.8997042096436498</v>
      </c>
      <c r="E11" s="106"/>
      <c r="F11" s="107">
        <v>-0.12</v>
      </c>
      <c r="G11" s="106">
        <v>6.7849629999999994</v>
      </c>
      <c r="H11" s="108"/>
      <c r="I11" s="91"/>
      <c r="J11" s="26"/>
      <c r="K11" s="23"/>
      <c r="L11" s="54"/>
      <c r="M11" s="54"/>
      <c r="N11" s="54"/>
    </row>
    <row r="12" spans="2:14" s="5" customFormat="1" ht="20.100000000000001" customHeight="1" x14ac:dyDescent="0.25">
      <c r="B12" s="85" t="s">
        <v>42</v>
      </c>
      <c r="C12" s="105" t="s">
        <v>454</v>
      </c>
      <c r="D12" s="109">
        <v>1.13973710964637E-2</v>
      </c>
      <c r="E12" s="109"/>
      <c r="F12" s="107">
        <v>-0.77205257807072603</v>
      </c>
      <c r="G12" s="109">
        <v>0.05</v>
      </c>
      <c r="H12" s="108"/>
      <c r="I12" s="91"/>
      <c r="J12" s="71"/>
      <c r="K12" s="23"/>
      <c r="L12" s="54"/>
      <c r="M12" s="54"/>
      <c r="N12" s="54"/>
    </row>
    <row r="13" spans="2:14" s="5" customFormat="1" ht="20.100000000000001" customHeight="1" x14ac:dyDescent="0.25">
      <c r="B13" s="85" t="s">
        <v>453</v>
      </c>
      <c r="C13" s="105" t="s">
        <v>454</v>
      </c>
      <c r="D13" s="106">
        <v>18.684351079809517</v>
      </c>
      <c r="E13" s="106"/>
      <c r="F13" s="107">
        <v>-0.15186785838358985</v>
      </c>
      <c r="G13" s="106">
        <v>22.03</v>
      </c>
      <c r="H13" s="108"/>
      <c r="I13" s="92"/>
      <c r="J13" s="454"/>
      <c r="K13" s="23"/>
      <c r="L13" s="54"/>
      <c r="M13" s="54"/>
      <c r="N13" s="54"/>
    </row>
    <row r="14" spans="2:14" s="5" customFormat="1" ht="20.100000000000001" customHeight="1" x14ac:dyDescent="0.25">
      <c r="B14" s="85" t="s">
        <v>607</v>
      </c>
      <c r="C14" s="105" t="s">
        <v>43</v>
      </c>
      <c r="D14" s="106">
        <v>104.26</v>
      </c>
      <c r="E14" s="480" t="s">
        <v>598</v>
      </c>
      <c r="F14" s="107">
        <v>-7.0476190476189988E-3</v>
      </c>
      <c r="G14" s="106">
        <v>105</v>
      </c>
      <c r="H14" s="108"/>
      <c r="I14" s="91"/>
      <c r="J14" s="454"/>
      <c r="K14" s="23"/>
      <c r="L14" s="54"/>
      <c r="M14" s="54"/>
      <c r="N14" s="54"/>
    </row>
    <row r="15" spans="2:14" s="5" customFormat="1" ht="20.100000000000001" customHeight="1" x14ac:dyDescent="0.25">
      <c r="B15" s="85" t="s">
        <v>608</v>
      </c>
      <c r="C15" s="105" t="s">
        <v>43</v>
      </c>
      <c r="D15" s="106">
        <v>30.7397153764928</v>
      </c>
      <c r="E15" s="480" t="s">
        <v>598</v>
      </c>
      <c r="F15" s="107">
        <v>-0.19106012167124212</v>
      </c>
      <c r="G15" s="106">
        <v>38</v>
      </c>
      <c r="H15" s="108"/>
      <c r="I15" s="91"/>
      <c r="J15" s="26"/>
      <c r="K15" s="23"/>
      <c r="L15" s="54"/>
      <c r="M15" s="54"/>
      <c r="N15" s="54"/>
    </row>
    <row r="16" spans="2:14" s="5" customFormat="1" ht="20.100000000000001" customHeight="1" x14ac:dyDescent="0.25">
      <c r="B16" s="85" t="s">
        <v>558</v>
      </c>
      <c r="C16" s="105" t="s">
        <v>43</v>
      </c>
      <c r="D16" s="106">
        <v>124.733473932961</v>
      </c>
      <c r="E16" s="480" t="s">
        <v>598</v>
      </c>
      <c r="F16" s="107">
        <v>-8.9536686620722589E-2</v>
      </c>
      <c r="G16" s="106">
        <v>137</v>
      </c>
      <c r="H16" s="108"/>
      <c r="I16" s="92"/>
      <c r="J16" s="26"/>
      <c r="K16" s="23"/>
    </row>
    <row r="17" spans="2:11" s="5" customFormat="1" ht="19.5" customHeight="1" x14ac:dyDescent="0.25">
      <c r="B17" s="85" t="s">
        <v>44</v>
      </c>
      <c r="C17" s="105" t="s">
        <v>458</v>
      </c>
      <c r="D17" s="106">
        <v>22.572449991703085</v>
      </c>
      <c r="E17" s="106"/>
      <c r="F17" s="107">
        <v>-0.10870652468177877</v>
      </c>
      <c r="G17" s="110">
        <v>25.325496726702699</v>
      </c>
      <c r="H17" s="108"/>
      <c r="I17" s="92"/>
      <c r="J17" s="452"/>
      <c r="K17" s="23"/>
    </row>
    <row r="18" spans="2:11" ht="19.5" customHeight="1" x14ac:dyDescent="0.25">
      <c r="B18" s="85" t="s">
        <v>45</v>
      </c>
      <c r="C18" s="105" t="s">
        <v>454</v>
      </c>
      <c r="D18" s="106">
        <v>11.439458973245499</v>
      </c>
      <c r="E18" s="106"/>
      <c r="F18" s="107">
        <v>-0.15886331079077215</v>
      </c>
      <c r="G18" s="106">
        <v>13.6</v>
      </c>
      <c r="H18" s="108"/>
      <c r="I18" s="91"/>
      <c r="J18" s="26"/>
      <c r="K18" s="23"/>
    </row>
    <row r="19" spans="2:11" ht="19.5" customHeight="1" x14ac:dyDescent="0.25">
      <c r="B19" s="86" t="s">
        <v>46</v>
      </c>
      <c r="C19" s="105" t="s">
        <v>455</v>
      </c>
      <c r="D19" s="106">
        <v>876.78038443721596</v>
      </c>
      <c r="E19" s="106"/>
      <c r="F19" s="107">
        <v>-0.18749902944126939</v>
      </c>
      <c r="G19" s="110">
        <v>1079.11303027033</v>
      </c>
      <c r="H19" s="108"/>
      <c r="I19" s="92"/>
      <c r="J19" s="26"/>
      <c r="K19" s="23"/>
    </row>
    <row r="20" spans="2:11" ht="12" customHeight="1" x14ac:dyDescent="0.25">
      <c r="B20" s="26"/>
      <c r="C20" s="26"/>
      <c r="D20" s="26"/>
      <c r="E20" s="26"/>
      <c r="F20" s="26"/>
      <c r="G20" s="26"/>
      <c r="H20" s="26"/>
      <c r="I20" s="26"/>
      <c r="J20" s="26"/>
      <c r="K20" s="23"/>
    </row>
    <row r="21" spans="2:11" ht="30" customHeight="1" x14ac:dyDescent="0.25">
      <c r="B21" s="526" t="s">
        <v>606</v>
      </c>
      <c r="C21" s="526"/>
      <c r="D21" s="526"/>
      <c r="E21" s="526"/>
      <c r="F21" s="526"/>
      <c r="G21" s="26"/>
      <c r="H21" s="26"/>
      <c r="I21" s="26"/>
      <c r="J21" s="452"/>
      <c r="K21" s="23"/>
    </row>
    <row r="22" spans="2:11" x14ac:dyDescent="0.25">
      <c r="B22" s="45"/>
      <c r="C22" s="26"/>
      <c r="D22" s="26"/>
      <c r="E22" s="26"/>
      <c r="F22" s="26"/>
      <c r="G22" s="26"/>
      <c r="H22" s="26"/>
      <c r="I22" s="26"/>
      <c r="J22" s="26"/>
      <c r="K22" s="23"/>
    </row>
    <row r="23" spans="2:11" ht="22.5" customHeight="1" x14ac:dyDescent="0.25">
      <c r="B23" s="26"/>
      <c r="C23" s="26"/>
      <c r="D23" s="26"/>
      <c r="E23" s="26"/>
      <c r="F23" s="26"/>
      <c r="G23" s="26"/>
      <c r="H23" s="26"/>
      <c r="I23" s="26"/>
      <c r="J23" s="26"/>
      <c r="K23" s="23"/>
    </row>
    <row r="24" spans="2:11" ht="22.5" customHeight="1" x14ac:dyDescent="0.25">
      <c r="B24" s="32" t="s">
        <v>47</v>
      </c>
      <c r="C24" s="26"/>
      <c r="D24" s="26"/>
      <c r="E24" s="26"/>
      <c r="F24" s="26"/>
      <c r="G24" s="26"/>
      <c r="H24" s="64"/>
      <c r="I24" s="26"/>
      <c r="J24" s="26"/>
      <c r="K24" s="23"/>
    </row>
    <row r="25" spans="2:11" ht="22.5" customHeight="1" x14ac:dyDescent="0.25">
      <c r="B25" s="120" t="s">
        <v>5</v>
      </c>
      <c r="C25" s="121"/>
      <c r="D25" s="121"/>
      <c r="E25" s="121"/>
      <c r="F25" s="122"/>
      <c r="G25" s="122"/>
      <c r="H25" s="119"/>
      <c r="I25" s="26"/>
      <c r="J25" s="26"/>
      <c r="K25" s="23"/>
    </row>
    <row r="26" spans="2:11" s="5" customFormat="1" ht="20.100000000000001" customHeight="1" thickBot="1" x14ac:dyDescent="0.3">
      <c r="B26" s="24"/>
      <c r="C26" s="25"/>
      <c r="D26" s="25"/>
      <c r="E26" s="25"/>
      <c r="F26" s="26"/>
      <c r="G26" s="26"/>
      <c r="H26" s="26"/>
      <c r="I26" s="26"/>
      <c r="J26" s="26"/>
      <c r="K26" s="23"/>
    </row>
    <row r="27" spans="2:11" s="5" customFormat="1" ht="20.100000000000001" customHeight="1" x14ac:dyDescent="0.25">
      <c r="B27" s="27"/>
      <c r="C27" s="111" t="s">
        <v>38</v>
      </c>
      <c r="D27" s="112">
        <v>2025</v>
      </c>
      <c r="E27" s="112"/>
      <c r="F27" s="112" t="s">
        <v>39</v>
      </c>
      <c r="G27" s="112">
        <v>2024</v>
      </c>
      <c r="H27" s="113"/>
      <c r="I27" s="26"/>
      <c r="J27" s="26"/>
      <c r="K27" s="23"/>
    </row>
    <row r="28" spans="2:11" s="5" customFormat="1" ht="20.100000000000001" customHeight="1" x14ac:dyDescent="0.25">
      <c r="B28" s="87" t="s">
        <v>40</v>
      </c>
      <c r="C28" s="114" t="s">
        <v>454</v>
      </c>
      <c r="D28" s="106">
        <v>5.5994247144251901</v>
      </c>
      <c r="E28" s="106"/>
      <c r="F28" s="107">
        <v>-0.22</v>
      </c>
      <c r="G28" s="106">
        <v>7.08928537995416</v>
      </c>
      <c r="H28" s="115"/>
      <c r="I28" s="26"/>
      <c r="J28" s="26"/>
      <c r="K28" s="23"/>
    </row>
    <row r="29" spans="2:11" s="5" customFormat="1" ht="20.100000000000001" customHeight="1" x14ac:dyDescent="0.25">
      <c r="B29" s="87" t="s">
        <v>41</v>
      </c>
      <c r="C29" s="114" t="s">
        <v>454</v>
      </c>
      <c r="D29" s="106">
        <v>5.8951926927149598</v>
      </c>
      <c r="E29" s="106"/>
      <c r="F29" s="107">
        <v>-0.13736699836977889</v>
      </c>
      <c r="G29" s="106">
        <v>6.8339521923855298</v>
      </c>
      <c r="H29" s="115"/>
      <c r="I29" s="26"/>
      <c r="J29" s="453"/>
      <c r="K29" s="23"/>
    </row>
    <row r="30" spans="2:11" s="5" customFormat="1" ht="20.100000000000001" customHeight="1" x14ac:dyDescent="0.25">
      <c r="B30" s="87" t="s">
        <v>42</v>
      </c>
      <c r="C30" s="114" t="s">
        <v>454</v>
      </c>
      <c r="D30" s="106">
        <v>0</v>
      </c>
      <c r="E30" s="106"/>
      <c r="F30" s="107">
        <v>-1</v>
      </c>
      <c r="G30" s="109">
        <v>4.6947000000000003E-2</v>
      </c>
      <c r="H30" s="115"/>
      <c r="I30" s="26"/>
      <c r="J30" s="452"/>
      <c r="K30" s="23"/>
    </row>
    <row r="31" spans="2:11" s="5" customFormat="1" ht="20.100000000000001" customHeight="1" x14ac:dyDescent="0.25">
      <c r="B31" s="85" t="s">
        <v>609</v>
      </c>
      <c r="C31" s="114" t="s">
        <v>43</v>
      </c>
      <c r="D31" s="106">
        <v>104.455823971356</v>
      </c>
      <c r="E31" s="106"/>
      <c r="F31" s="107">
        <v>-9.7159209256112537E-3</v>
      </c>
      <c r="G31" s="106">
        <v>105.480665779248</v>
      </c>
      <c r="H31" s="115"/>
      <c r="I31" s="26"/>
      <c r="J31" s="26"/>
      <c r="K31" s="23"/>
    </row>
    <row r="32" spans="2:11" s="5" customFormat="1" ht="20.100000000000001" customHeight="1" x14ac:dyDescent="0.25">
      <c r="B32" s="85" t="s">
        <v>610</v>
      </c>
      <c r="C32" s="114" t="s">
        <v>43</v>
      </c>
      <c r="D32" s="106">
        <v>31</v>
      </c>
      <c r="E32" s="106"/>
      <c r="F32" s="107">
        <v>-0.22</v>
      </c>
      <c r="G32" s="106">
        <v>39.226533990443301</v>
      </c>
      <c r="H32" s="115"/>
      <c r="K32" s="23"/>
    </row>
    <row r="33" spans="2:11" s="5" customFormat="1" ht="20.100000000000001" customHeight="1" x14ac:dyDescent="0.25">
      <c r="B33" s="88" t="s">
        <v>48</v>
      </c>
      <c r="C33" s="114" t="s">
        <v>49</v>
      </c>
      <c r="D33" s="116">
        <v>4306</v>
      </c>
      <c r="E33" s="106"/>
      <c r="F33" s="107">
        <v>-0.17840106849837817</v>
      </c>
      <c r="G33" s="116">
        <v>5241</v>
      </c>
      <c r="H33" s="115"/>
      <c r="I33" s="26"/>
      <c r="J33" s="26"/>
      <c r="K33" s="23"/>
    </row>
    <row r="34" spans="2:11" ht="19.5" customHeight="1" x14ac:dyDescent="0.25">
      <c r="B34" s="88" t="s">
        <v>50</v>
      </c>
      <c r="C34" s="114" t="s">
        <v>51</v>
      </c>
      <c r="D34" s="116">
        <v>377956.27573392697</v>
      </c>
      <c r="E34" s="479"/>
      <c r="F34" s="107">
        <v>0</v>
      </c>
      <c r="G34" s="116">
        <v>377956.27573392697</v>
      </c>
      <c r="H34" s="115"/>
      <c r="I34" s="26"/>
      <c r="J34" s="26"/>
      <c r="K34" s="23"/>
    </row>
    <row r="35" spans="2:11" ht="19.5" customHeight="1" x14ac:dyDescent="0.25">
      <c r="B35" s="88" t="s">
        <v>461</v>
      </c>
      <c r="C35" s="114" t="s">
        <v>454</v>
      </c>
      <c r="D35" s="106">
        <v>11.392852233075052</v>
      </c>
      <c r="E35" s="106"/>
      <c r="F35" s="107">
        <v>-0.17840106849837808</v>
      </c>
      <c r="G35" s="106">
        <v>13.866683361250892</v>
      </c>
      <c r="H35" s="115"/>
      <c r="I35" s="26"/>
      <c r="J35" s="26"/>
      <c r="K35" s="23"/>
    </row>
    <row r="36" spans="2:11" x14ac:dyDescent="0.25">
      <c r="B36" s="26"/>
      <c r="C36" s="26"/>
      <c r="D36" s="26"/>
      <c r="E36" s="26"/>
      <c r="F36" s="26"/>
      <c r="G36" s="26"/>
      <c r="H36" s="26"/>
      <c r="I36" s="26"/>
      <c r="J36" s="26"/>
      <c r="K36" s="23"/>
    </row>
    <row r="37" spans="2:11" x14ac:dyDescent="0.25">
      <c r="B37" s="526" t="s">
        <v>52</v>
      </c>
      <c r="C37" s="526"/>
      <c r="D37" s="526"/>
      <c r="E37" s="526"/>
      <c r="F37" s="526"/>
      <c r="G37" s="71"/>
      <c r="H37" s="68"/>
      <c r="J37" s="26"/>
      <c r="K37" s="23"/>
    </row>
    <row r="38" spans="2:11" x14ac:dyDescent="0.25">
      <c r="B38" s="45"/>
      <c r="C38" s="26"/>
      <c r="D38" s="26"/>
      <c r="E38" s="26"/>
      <c r="F38" s="26"/>
      <c r="G38" s="26"/>
      <c r="H38" s="26"/>
      <c r="I38" s="26"/>
      <c r="J38" s="26"/>
      <c r="K38" s="23"/>
    </row>
    <row r="39" spans="2:11" hidden="1" x14ac:dyDescent="0.25">
      <c r="B39" s="26"/>
      <c r="C39" s="26"/>
      <c r="D39" s="26"/>
      <c r="E39" s="26"/>
      <c r="F39" s="26"/>
      <c r="G39" s="26"/>
      <c r="H39" s="26"/>
      <c r="I39" s="26"/>
      <c r="J39" s="26"/>
      <c r="K39" s="52"/>
    </row>
    <row r="40" spans="2:11" hidden="1" x14ac:dyDescent="0.25">
      <c r="B40" s="26"/>
      <c r="C40" s="26"/>
      <c r="D40" s="26"/>
      <c r="E40" s="26"/>
      <c r="F40" s="26"/>
      <c r="G40" s="26"/>
      <c r="H40" s="26"/>
      <c r="I40" s="26"/>
      <c r="J40" s="26"/>
      <c r="K40" s="52"/>
    </row>
    <row r="41" spans="2:11" x14ac:dyDescent="0.25"/>
  </sheetData>
  <mergeCells count="2">
    <mergeCell ref="B21:F21"/>
    <mergeCell ref="B37:F37"/>
  </mergeCells>
  <hyperlinks>
    <hyperlink ref="B1" location="Contents!A1" display="&lt;&lt;&lt; Back to contents" xr:uid="{B3F1CADF-2B1D-414E-8DDF-435E59353446}"/>
  </hyperlinks>
  <pageMargins left="0.39370078740157483" right="0.39370078740157483" top="0.39370078740157483" bottom="0.39370078740157483" header="0.31496062992125984" footer="0.31496062992125984"/>
  <pageSetup paperSize="9" scale="7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77BC8-DEA1-4623-9F16-A13316842B45}">
  <sheetPr codeName="Sheet8">
    <pageSetUpPr fitToPage="1"/>
  </sheetPr>
  <dimension ref="A1:O35"/>
  <sheetViews>
    <sheetView showGridLines="0" zoomScale="80" zoomScaleNormal="80" workbookViewId="0">
      <selection activeCell="B3" sqref="B3"/>
    </sheetView>
  </sheetViews>
  <sheetFormatPr defaultColWidth="0" defaultRowHeight="15.75" zeroHeight="1" x14ac:dyDescent="0.25"/>
  <cols>
    <col min="1" max="1" width="3.375" style="2" customWidth="1"/>
    <col min="2" max="2" width="33.5" style="2" customWidth="1"/>
    <col min="3" max="3" width="75" style="2" customWidth="1"/>
    <col min="4" max="4" width="16.5" style="2" customWidth="1"/>
    <col min="5" max="5" width="18.375" style="2" customWidth="1"/>
    <col min="6" max="6" width="2.125" style="2" customWidth="1"/>
    <col min="7" max="7" width="15.375" style="2" customWidth="1"/>
    <col min="8" max="8" width="2.5" style="2" customWidth="1"/>
    <col min="9" max="9" width="25.125" style="2" customWidth="1"/>
    <col min="10" max="10" width="15.875" style="2" customWidth="1"/>
    <col min="11" max="11" width="9" style="2" hidden="1" customWidth="1"/>
    <col min="12" max="12" width="11.375" style="2" hidden="1" customWidth="1"/>
    <col min="13" max="13" width="9" style="2" hidden="1" customWidth="1"/>
    <col min="14" max="15" width="3.375" style="2" hidden="1" customWidth="1"/>
    <col min="16" max="16384" width="9" style="2" hidden="1"/>
  </cols>
  <sheetData>
    <row r="1" spans="2:13" x14ac:dyDescent="0.25">
      <c r="B1" s="125" t="s">
        <v>36</v>
      </c>
      <c r="C1" s="52"/>
      <c r="D1" s="52"/>
      <c r="E1" s="52"/>
      <c r="F1" s="52"/>
      <c r="G1" s="52"/>
      <c r="H1" s="52"/>
      <c r="I1" s="52"/>
      <c r="J1" s="52"/>
      <c r="K1" s="52"/>
      <c r="L1" s="52"/>
      <c r="M1" s="52"/>
    </row>
    <row r="2" spans="2:13" x14ac:dyDescent="0.25">
      <c r="B2" s="52"/>
      <c r="C2" s="52"/>
      <c r="D2" s="52"/>
      <c r="E2" s="52"/>
      <c r="F2" s="52"/>
      <c r="G2" s="52"/>
      <c r="H2" s="52"/>
      <c r="I2" s="52"/>
      <c r="J2" s="52"/>
      <c r="K2" s="52"/>
      <c r="L2" s="52"/>
      <c r="M2" s="52"/>
    </row>
    <row r="3" spans="2:13" ht="25.5" x14ac:dyDescent="0.35">
      <c r="B3" s="123" t="s">
        <v>474</v>
      </c>
      <c r="C3" s="52"/>
      <c r="D3" s="52"/>
      <c r="E3" s="52"/>
      <c r="F3" s="52"/>
      <c r="G3" s="52"/>
      <c r="H3" s="52"/>
      <c r="I3" s="52"/>
      <c r="J3" s="52"/>
      <c r="K3" s="52"/>
      <c r="L3" s="52"/>
      <c r="M3" s="52"/>
    </row>
    <row r="4" spans="2:13" x14ac:dyDescent="0.25">
      <c r="B4" s="52"/>
      <c r="C4" s="61"/>
      <c r="D4" s="52"/>
      <c r="E4" s="52"/>
      <c r="F4" s="52"/>
      <c r="G4" s="52"/>
      <c r="H4" s="52"/>
      <c r="I4" s="52"/>
      <c r="J4" s="52"/>
      <c r="K4" s="52"/>
      <c r="L4" s="52"/>
      <c r="M4" s="52"/>
    </row>
    <row r="5" spans="2:13" x14ac:dyDescent="0.25">
      <c r="B5" s="52"/>
      <c r="C5" s="7"/>
      <c r="D5" s="7"/>
      <c r="E5" s="7"/>
      <c r="F5" s="7"/>
      <c r="G5" s="7"/>
      <c r="H5" s="7"/>
      <c r="I5" s="7"/>
      <c r="J5" s="8"/>
      <c r="K5" s="8"/>
      <c r="L5" s="7"/>
      <c r="M5" s="7"/>
    </row>
    <row r="6" spans="2:13" s="5" customFormat="1" ht="22.5" customHeight="1" x14ac:dyDescent="0.25">
      <c r="B6" s="127" t="s">
        <v>53</v>
      </c>
      <c r="C6" s="128"/>
      <c r="D6" s="128"/>
      <c r="E6" s="133"/>
      <c r="F6" s="133"/>
      <c r="G6" s="128"/>
      <c r="H6" s="128"/>
      <c r="I6" s="128"/>
      <c r="J6" s="38"/>
      <c r="K6" s="38"/>
      <c r="L6" s="38"/>
      <c r="M6" s="38"/>
    </row>
    <row r="7" spans="2:13" s="5" customFormat="1" ht="22.35" customHeight="1" x14ac:dyDescent="0.25">
      <c r="B7" s="130" t="s">
        <v>6</v>
      </c>
      <c r="C7" s="129"/>
      <c r="D7" s="129"/>
      <c r="E7" s="129"/>
      <c r="F7" s="129"/>
      <c r="G7" s="129"/>
      <c r="H7" s="129"/>
      <c r="I7" s="129"/>
      <c r="J7" s="38"/>
      <c r="K7" s="38"/>
      <c r="L7" s="38"/>
      <c r="M7" s="38"/>
    </row>
    <row r="8" spans="2:13" ht="22.35" customHeight="1" x14ac:dyDescent="0.25">
      <c r="B8" s="46"/>
      <c r="C8" s="201"/>
      <c r="D8" s="254"/>
      <c r="E8" s="255"/>
      <c r="F8" s="255"/>
      <c r="G8" s="46"/>
      <c r="H8" s="46"/>
      <c r="I8" s="46"/>
      <c r="J8" s="52"/>
      <c r="K8" s="52"/>
      <c r="L8" s="52"/>
      <c r="M8" s="52"/>
    </row>
    <row r="9" spans="2:13" ht="22.5" customHeight="1" x14ac:dyDescent="0.25">
      <c r="B9" s="200"/>
      <c r="C9" s="201"/>
      <c r="D9" s="134"/>
      <c r="E9" s="256"/>
      <c r="F9" s="256"/>
      <c r="G9" s="46"/>
      <c r="H9" s="46"/>
      <c r="I9" s="46"/>
      <c r="J9" s="52"/>
      <c r="K9" s="52"/>
      <c r="L9" s="52"/>
      <c r="M9" s="52"/>
    </row>
    <row r="10" spans="2:13" s="5" customFormat="1" ht="37.5" customHeight="1" x14ac:dyDescent="0.25">
      <c r="B10" s="132"/>
      <c r="C10" s="132"/>
      <c r="D10" s="142" t="s">
        <v>38</v>
      </c>
      <c r="E10" s="142">
        <v>2025</v>
      </c>
      <c r="F10" s="142"/>
      <c r="G10" s="142">
        <v>2024</v>
      </c>
      <c r="H10" s="142"/>
      <c r="I10" s="141" t="s">
        <v>54</v>
      </c>
      <c r="J10" s="54"/>
      <c r="K10" s="54"/>
      <c r="L10" s="54"/>
      <c r="M10" s="54"/>
    </row>
    <row r="11" spans="2:13" s="5" customFormat="1" ht="40.5" customHeight="1" x14ac:dyDescent="0.25">
      <c r="B11" s="408" t="s">
        <v>55</v>
      </c>
      <c r="C11" s="227" t="s">
        <v>511</v>
      </c>
      <c r="D11" s="257" t="s">
        <v>56</v>
      </c>
      <c r="E11" s="268">
        <v>-0.18034469329429001</v>
      </c>
      <c r="F11" s="468"/>
      <c r="G11" s="258">
        <v>-1.6999999999999999E-3</v>
      </c>
      <c r="H11" s="259"/>
      <c r="I11" s="260" t="s">
        <v>57</v>
      </c>
      <c r="J11" s="455"/>
      <c r="K11" s="54"/>
      <c r="L11" s="54"/>
      <c r="M11" s="54"/>
    </row>
    <row r="12" spans="2:13" s="5" customFormat="1" ht="20.100000000000001" customHeight="1" x14ac:dyDescent="0.25">
      <c r="B12" s="409"/>
      <c r="C12" s="191" t="s">
        <v>58</v>
      </c>
      <c r="D12" s="261" t="s">
        <v>59</v>
      </c>
      <c r="E12" s="261">
        <v>12</v>
      </c>
      <c r="F12" s="261"/>
      <c r="G12" s="261">
        <v>10</v>
      </c>
      <c r="H12" s="262"/>
      <c r="I12" s="263" t="s">
        <v>59</v>
      </c>
      <c r="J12" s="54"/>
      <c r="K12" s="54"/>
      <c r="L12" s="54"/>
      <c r="M12" s="54"/>
    </row>
    <row r="13" spans="2:13" s="5" customFormat="1" ht="20.100000000000001" customHeight="1" x14ac:dyDescent="0.25">
      <c r="B13" s="409"/>
      <c r="C13" s="191" t="s">
        <v>60</v>
      </c>
      <c r="D13" s="264" t="s">
        <v>61</v>
      </c>
      <c r="E13" s="267">
        <v>67974</v>
      </c>
      <c r="F13" s="265"/>
      <c r="G13" s="267">
        <v>50539.483463396515</v>
      </c>
      <c r="H13" s="262"/>
      <c r="I13" s="263" t="s">
        <v>59</v>
      </c>
      <c r="J13" s="54"/>
      <c r="K13" s="54"/>
      <c r="L13" s="54"/>
      <c r="M13" s="54"/>
    </row>
    <row r="14" spans="2:13" s="5" customFormat="1" ht="20.100000000000001" customHeight="1" x14ac:dyDescent="0.25">
      <c r="B14" s="409"/>
      <c r="C14" s="191" t="s">
        <v>62</v>
      </c>
      <c r="D14" s="264" t="s">
        <v>61</v>
      </c>
      <c r="E14" s="266">
        <v>0.14000000000000001</v>
      </c>
      <c r="F14" s="266"/>
      <c r="G14" s="266">
        <v>0.11</v>
      </c>
      <c r="H14" s="262"/>
      <c r="I14" s="263" t="s">
        <v>59</v>
      </c>
      <c r="J14" s="54"/>
      <c r="K14" s="54"/>
      <c r="L14" s="54"/>
      <c r="M14" s="54"/>
    </row>
    <row r="15" spans="2:13" s="5" customFormat="1" ht="20.100000000000001" customHeight="1" x14ac:dyDescent="0.25">
      <c r="B15" s="409"/>
      <c r="C15" s="191" t="s">
        <v>63</v>
      </c>
      <c r="D15" s="264" t="s">
        <v>64</v>
      </c>
      <c r="E15" s="267">
        <v>83502.100000000006</v>
      </c>
      <c r="F15" s="267"/>
      <c r="G15" s="267">
        <v>62749.907097733201</v>
      </c>
      <c r="H15" s="262"/>
      <c r="I15" s="263" t="s">
        <v>59</v>
      </c>
      <c r="J15" s="54"/>
      <c r="K15" s="54"/>
      <c r="L15" s="54"/>
      <c r="M15" s="54"/>
    </row>
    <row r="16" spans="2:13" s="5" customFormat="1" ht="20.100000000000001" customHeight="1" x14ac:dyDescent="0.25">
      <c r="B16" s="409"/>
      <c r="C16" s="191" t="s">
        <v>65</v>
      </c>
      <c r="D16" s="264" t="s">
        <v>64</v>
      </c>
      <c r="E16" s="261">
        <v>12</v>
      </c>
      <c r="F16" s="261"/>
      <c r="G16" s="261">
        <v>9</v>
      </c>
      <c r="H16" s="262"/>
      <c r="I16" s="263" t="s">
        <v>59</v>
      </c>
      <c r="J16" s="54"/>
      <c r="K16" s="54"/>
      <c r="L16" s="54"/>
      <c r="M16" s="54"/>
    </row>
    <row r="17" spans="2:13" s="5" customFormat="1" ht="20.100000000000001" customHeight="1" x14ac:dyDescent="0.25">
      <c r="B17" s="409"/>
      <c r="C17" s="191" t="s">
        <v>591</v>
      </c>
      <c r="D17" s="264" t="s">
        <v>64</v>
      </c>
      <c r="E17" s="266">
        <v>0.4</v>
      </c>
      <c r="F17" s="266"/>
      <c r="G17" s="266">
        <v>0.28000000000000003</v>
      </c>
      <c r="H17" s="266"/>
      <c r="I17" s="263" t="s">
        <v>59</v>
      </c>
      <c r="J17" s="54"/>
      <c r="K17" s="54"/>
      <c r="L17" s="54"/>
      <c r="M17" s="54"/>
    </row>
    <row r="18" spans="2:13" s="5" customFormat="1" ht="20.100000000000001" customHeight="1" x14ac:dyDescent="0.25">
      <c r="B18" s="409"/>
      <c r="C18" s="191" t="s">
        <v>599</v>
      </c>
      <c r="D18" s="264" t="s">
        <v>66</v>
      </c>
      <c r="E18" s="261">
        <v>124.733473932961</v>
      </c>
      <c r="F18" s="481" t="s">
        <v>598</v>
      </c>
      <c r="G18" s="261">
        <v>137</v>
      </c>
      <c r="H18" s="262"/>
      <c r="I18" s="261">
        <v>123</v>
      </c>
      <c r="J18" s="54"/>
    </row>
    <row r="19" spans="2:13" s="5" customFormat="1" ht="40.5" customHeight="1" x14ac:dyDescent="0.25">
      <c r="B19" s="409"/>
      <c r="C19" s="191" t="s">
        <v>512</v>
      </c>
      <c r="D19" s="264" t="s">
        <v>477</v>
      </c>
      <c r="E19" s="264">
        <f>'8 Water'!D13</f>
        <v>0.466022802101072</v>
      </c>
      <c r="F19" s="264"/>
      <c r="G19" s="264">
        <v>0.46910597822065597</v>
      </c>
      <c r="H19" s="262"/>
      <c r="I19" s="212" t="s">
        <v>478</v>
      </c>
      <c r="J19" s="54"/>
    </row>
    <row r="20" spans="2:13" s="5" customFormat="1" ht="20.100000000000001" customHeight="1" x14ac:dyDescent="0.25">
      <c r="B20" s="409"/>
      <c r="C20" s="191" t="s">
        <v>600</v>
      </c>
      <c r="D20" s="264" t="s">
        <v>56</v>
      </c>
      <c r="E20" s="268">
        <f>'9 Waste'!C16</f>
        <v>0.72</v>
      </c>
      <c r="F20" s="481" t="s">
        <v>598</v>
      </c>
      <c r="G20" s="268">
        <v>0.69</v>
      </c>
      <c r="H20" s="269"/>
      <c r="I20" s="263" t="s">
        <v>67</v>
      </c>
      <c r="J20" s="54"/>
    </row>
    <row r="21" spans="2:13" s="5" customFormat="1" ht="20.100000000000001" customHeight="1" x14ac:dyDescent="0.25">
      <c r="B21" s="410"/>
      <c r="C21" s="191" t="s">
        <v>68</v>
      </c>
      <c r="D21" s="263" t="s">
        <v>69</v>
      </c>
      <c r="E21" s="268">
        <v>0.77</v>
      </c>
      <c r="F21" s="467"/>
      <c r="G21" s="268">
        <v>0.73</v>
      </c>
      <c r="H21" s="269"/>
      <c r="I21" s="263" t="s">
        <v>59</v>
      </c>
      <c r="J21" s="455"/>
    </row>
    <row r="22" spans="2:13" s="5" customFormat="1" ht="20.100000000000001" customHeight="1" x14ac:dyDescent="0.25">
      <c r="B22" s="408" t="s">
        <v>70</v>
      </c>
      <c r="C22" s="227" t="s">
        <v>71</v>
      </c>
      <c r="D22" s="257" t="s">
        <v>72</v>
      </c>
      <c r="E22" s="270">
        <v>99602</v>
      </c>
      <c r="F22" s="270"/>
      <c r="G22" s="270">
        <v>86135.7743399295</v>
      </c>
      <c r="H22" s="271"/>
      <c r="I22" s="257" t="s">
        <v>59</v>
      </c>
    </row>
    <row r="23" spans="2:13" s="5" customFormat="1" ht="40.35" customHeight="1" x14ac:dyDescent="0.25">
      <c r="B23" s="409"/>
      <c r="C23" s="191" t="s">
        <v>73</v>
      </c>
      <c r="D23" s="264" t="s">
        <v>56</v>
      </c>
      <c r="E23" s="272">
        <f>E22/'5 Energy'!D18</f>
        <v>2.5773589381457196E-3</v>
      </c>
      <c r="F23" s="272"/>
      <c r="G23" s="272">
        <v>2.21636785205097E-3</v>
      </c>
      <c r="H23" s="262"/>
      <c r="I23" s="263" t="s">
        <v>59</v>
      </c>
    </row>
    <row r="24" spans="2:13" s="5" customFormat="1" ht="40.35" customHeight="1" x14ac:dyDescent="0.25">
      <c r="B24" s="409"/>
      <c r="C24" s="191" t="s">
        <v>74</v>
      </c>
      <c r="D24" s="264" t="s">
        <v>56</v>
      </c>
      <c r="E24" s="266">
        <f>1-('3 Carbon footprint'!G16/'3 Carbon footprint'!E15)</f>
        <v>0.99809835894904597</v>
      </c>
      <c r="F24" s="266"/>
      <c r="G24" s="268">
        <v>0.99107936563235843</v>
      </c>
      <c r="H24" s="262"/>
      <c r="I24" s="268">
        <v>1</v>
      </c>
    </row>
    <row r="25" spans="2:13" s="5" customFormat="1" ht="20.100000000000001" customHeight="1" x14ac:dyDescent="0.25">
      <c r="B25" s="410"/>
      <c r="C25" s="191" t="s">
        <v>75</v>
      </c>
      <c r="D25" s="264" t="s">
        <v>56</v>
      </c>
      <c r="E25" s="268">
        <v>1</v>
      </c>
      <c r="F25" s="268"/>
      <c r="G25" s="268">
        <v>1</v>
      </c>
      <c r="H25" s="262"/>
      <c r="I25" s="268">
        <v>1</v>
      </c>
    </row>
    <row r="26" spans="2:13" s="5" customFormat="1" ht="20.100000000000001" customHeight="1" x14ac:dyDescent="0.25">
      <c r="B26" s="409" t="s">
        <v>76</v>
      </c>
      <c r="C26" s="227" t="s">
        <v>77</v>
      </c>
      <c r="D26" s="273" t="s">
        <v>479</v>
      </c>
      <c r="E26" s="275" t="s">
        <v>540</v>
      </c>
      <c r="F26" s="275"/>
      <c r="G26" s="275"/>
      <c r="H26" s="274"/>
      <c r="I26" s="273"/>
    </row>
    <row r="27" spans="2:13" s="5" customFormat="1" ht="20.100000000000001" customHeight="1" x14ac:dyDescent="0.25">
      <c r="B27" s="408" t="s">
        <v>78</v>
      </c>
      <c r="C27" s="227" t="s">
        <v>539</v>
      </c>
      <c r="D27" s="257" t="s">
        <v>480</v>
      </c>
      <c r="E27" s="275">
        <v>27315.28705703422</v>
      </c>
      <c r="F27" s="481" t="s">
        <v>598</v>
      </c>
      <c r="G27" s="275">
        <v>19136</v>
      </c>
      <c r="H27" s="259"/>
      <c r="I27" s="257" t="s">
        <v>59</v>
      </c>
    </row>
    <row r="28" spans="2:13" s="5" customFormat="1" ht="40.35" customHeight="1" x14ac:dyDescent="0.25">
      <c r="B28" s="409"/>
      <c r="C28" s="191" t="s">
        <v>79</v>
      </c>
      <c r="D28" s="268" t="s">
        <v>56</v>
      </c>
      <c r="E28" s="268">
        <v>1</v>
      </c>
      <c r="F28" s="268"/>
      <c r="G28" s="268">
        <v>1</v>
      </c>
      <c r="H28" s="259"/>
      <c r="I28" s="263" t="s">
        <v>59</v>
      </c>
    </row>
    <row r="29" spans="2:13" s="5" customFormat="1" ht="40.35" customHeight="1" x14ac:dyDescent="0.25">
      <c r="B29" s="409"/>
      <c r="C29" s="191" t="s">
        <v>80</v>
      </c>
      <c r="D29" s="263" t="s">
        <v>81</v>
      </c>
      <c r="E29" s="212" t="s">
        <v>612</v>
      </c>
      <c r="F29" s="212"/>
      <c r="G29" s="212" t="s">
        <v>236</v>
      </c>
      <c r="H29" s="276"/>
      <c r="I29" s="263" t="s">
        <v>59</v>
      </c>
      <c r="J29" s="456"/>
    </row>
    <row r="30" spans="2:13" s="5" customFormat="1" ht="20.100000000000001" customHeight="1" x14ac:dyDescent="0.25">
      <c r="B30" s="410"/>
      <c r="C30" s="191" t="s">
        <v>82</v>
      </c>
      <c r="D30" s="273" t="s">
        <v>49</v>
      </c>
      <c r="E30" s="263">
        <v>127</v>
      </c>
      <c r="F30" s="263"/>
      <c r="G30" s="263">
        <v>127</v>
      </c>
      <c r="H30" s="277"/>
      <c r="I30" s="263" t="s">
        <v>59</v>
      </c>
    </row>
    <row r="31" spans="2:13" s="5" customFormat="1" ht="69.75" customHeight="1" x14ac:dyDescent="0.25">
      <c r="B31" s="410" t="s">
        <v>83</v>
      </c>
      <c r="C31" s="227" t="s">
        <v>84</v>
      </c>
      <c r="D31" s="273" t="s">
        <v>570</v>
      </c>
      <c r="E31" s="257"/>
      <c r="F31" s="257"/>
      <c r="G31" s="257"/>
      <c r="H31" s="278"/>
      <c r="I31" s="257" t="s">
        <v>59</v>
      </c>
      <c r="J31" s="455"/>
    </row>
    <row r="32" spans="2:13" x14ac:dyDescent="0.25">
      <c r="B32" s="55"/>
      <c r="C32" s="89"/>
      <c r="D32" s="34"/>
      <c r="E32" s="34"/>
      <c r="F32" s="34"/>
      <c r="G32" s="34"/>
      <c r="H32" s="34"/>
      <c r="I32" s="34"/>
    </row>
    <row r="33" spans="2:10" ht="30.75" customHeight="1" x14ac:dyDescent="0.25">
      <c r="B33" s="526" t="s">
        <v>606</v>
      </c>
      <c r="C33" s="526"/>
      <c r="D33" s="526"/>
      <c r="E33" s="526"/>
      <c r="F33" s="477"/>
      <c r="G33"/>
      <c r="H33"/>
      <c r="I33"/>
      <c r="J33" s="457"/>
    </row>
    <row r="34" spans="2:10" x14ac:dyDescent="0.25">
      <c r="B34" s="45"/>
      <c r="C34" s="52"/>
      <c r="D34" s="52"/>
      <c r="E34" s="52"/>
      <c r="F34" s="52"/>
      <c r="G34" s="52"/>
      <c r="H34" s="52"/>
      <c r="I34" s="52"/>
    </row>
    <row r="35" spans="2:10" x14ac:dyDescent="0.25">
      <c r="B35" s="45"/>
      <c r="C35" s="52"/>
      <c r="D35" s="52"/>
      <c r="E35" s="52"/>
      <c r="F35" s="52"/>
      <c r="G35" s="52"/>
      <c r="H35" s="52"/>
      <c r="I35" s="52"/>
    </row>
  </sheetData>
  <mergeCells count="1">
    <mergeCell ref="B33:E33"/>
  </mergeCells>
  <hyperlinks>
    <hyperlink ref="B1" location="Contents!A1" display="&lt;&lt;&lt; Back to contents" xr:uid="{E542D4BF-7817-4C67-B436-D7C5CF9D2F17}"/>
  </hyperlinks>
  <printOptions horizontalCentered="1"/>
  <pageMargins left="0.39370078740157483" right="0.39370078740157483" top="0.39370078740157483" bottom="0.39370078740157483" header="0.31496062992125984" footer="0.31496062992125984"/>
  <pageSetup paperSize="9" scale="62"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579F2-4C88-423D-BA2D-1F79839C83D5}">
  <sheetPr codeName="Sheet9">
    <pageSetUpPr fitToPage="1"/>
  </sheetPr>
  <dimension ref="A1:P53"/>
  <sheetViews>
    <sheetView showGridLines="0" zoomScale="80" zoomScaleNormal="80" workbookViewId="0">
      <selection activeCell="B3" sqref="B3"/>
    </sheetView>
  </sheetViews>
  <sheetFormatPr defaultColWidth="0" defaultRowHeight="15.75" zeroHeight="1" x14ac:dyDescent="0.25"/>
  <cols>
    <col min="1" max="1" width="3.375" style="2" customWidth="1"/>
    <col min="2" max="2" width="43" style="2" customWidth="1"/>
    <col min="3" max="3" width="44.5" style="2" customWidth="1"/>
    <col min="4" max="4" width="59.125" style="2" customWidth="1"/>
    <col min="5" max="5" width="17" style="2" customWidth="1"/>
    <col min="6" max="6" width="3" style="2" customWidth="1"/>
    <col min="7" max="7" width="12.625" style="2" customWidth="1"/>
    <col min="8" max="8" width="2.75" style="2" customWidth="1"/>
    <col min="9" max="9" width="12.625" style="2" customWidth="1"/>
    <col min="10" max="10" width="17" style="2" customWidth="1"/>
    <col min="11" max="11" width="2.5" style="2" bestFit="1" customWidth="1"/>
    <col min="12" max="12" width="13.5" style="2" bestFit="1" customWidth="1"/>
    <col min="13" max="13" width="2.5" style="2" customWidth="1"/>
    <col min="14" max="14" width="33.375" style="2" customWidth="1"/>
    <col min="15" max="16" width="0" style="2" hidden="1" customWidth="1"/>
    <col min="17" max="16384" width="9" style="2" hidden="1"/>
  </cols>
  <sheetData>
    <row r="1" spans="2:14" x14ac:dyDescent="0.25">
      <c r="B1" s="125" t="s">
        <v>36</v>
      </c>
      <c r="C1" s="52"/>
      <c r="D1" s="52"/>
      <c r="E1" s="52"/>
      <c r="F1" s="52"/>
      <c r="G1" s="52"/>
      <c r="H1" s="52"/>
      <c r="I1" s="52"/>
      <c r="J1" s="52"/>
      <c r="K1" s="52"/>
      <c r="L1" s="52"/>
      <c r="M1" s="52"/>
      <c r="N1" s="52"/>
    </row>
    <row r="2" spans="2:14" x14ac:dyDescent="0.25">
      <c r="B2" s="52"/>
      <c r="C2" s="52"/>
      <c r="D2" s="52"/>
      <c r="E2" s="52"/>
      <c r="F2" s="52"/>
      <c r="G2" s="52"/>
      <c r="H2" s="52"/>
      <c r="I2" s="52"/>
      <c r="J2" s="52"/>
      <c r="K2" s="52"/>
      <c r="L2" s="52"/>
      <c r="M2" s="52"/>
      <c r="N2" s="52"/>
    </row>
    <row r="3" spans="2:14" ht="25.5" x14ac:dyDescent="0.35">
      <c r="B3" s="123" t="s">
        <v>474</v>
      </c>
      <c r="C3" s="52"/>
      <c r="D3" s="52"/>
      <c r="E3" s="52"/>
      <c r="F3" s="52"/>
      <c r="G3" s="52"/>
      <c r="H3" s="52"/>
      <c r="I3" s="52"/>
      <c r="J3" s="52"/>
      <c r="K3" s="52"/>
      <c r="L3" s="52"/>
      <c r="M3" s="52"/>
      <c r="N3" s="52"/>
    </row>
    <row r="4" spans="2:14" x14ac:dyDescent="0.25">
      <c r="B4" s="52"/>
      <c r="C4" s="52"/>
      <c r="D4" s="52"/>
      <c r="E4" s="52"/>
      <c r="F4" s="52"/>
      <c r="G4" s="52"/>
      <c r="H4" s="52"/>
      <c r="I4" s="52"/>
      <c r="J4" s="52"/>
      <c r="K4" s="52"/>
      <c r="L4" s="52"/>
      <c r="M4" s="52"/>
      <c r="N4" s="52"/>
    </row>
    <row r="5" spans="2:14" x14ac:dyDescent="0.25">
      <c r="B5" s="52"/>
      <c r="C5" s="7"/>
      <c r="D5" s="7"/>
      <c r="E5" s="7"/>
      <c r="F5" s="7"/>
      <c r="G5" s="7"/>
      <c r="H5" s="7"/>
      <c r="I5" s="7"/>
      <c r="J5" s="7"/>
      <c r="K5" s="7"/>
      <c r="L5" s="8"/>
      <c r="M5" s="8"/>
      <c r="N5" s="52"/>
    </row>
    <row r="6" spans="2:14" s="5" customFormat="1" ht="22.35" customHeight="1" x14ac:dyDescent="0.25">
      <c r="B6" s="127" t="s">
        <v>85</v>
      </c>
      <c r="C6" s="128"/>
      <c r="D6" s="128"/>
      <c r="E6" s="128"/>
      <c r="F6" s="128"/>
      <c r="G6" s="128"/>
      <c r="H6" s="128"/>
      <c r="I6" s="128"/>
      <c r="J6" s="128"/>
      <c r="K6" s="128"/>
      <c r="L6" s="128"/>
      <c r="M6" s="128"/>
      <c r="N6" s="54"/>
    </row>
    <row r="7" spans="2:14" s="5" customFormat="1" ht="22.5" customHeight="1" x14ac:dyDescent="0.25">
      <c r="B7" s="130" t="s">
        <v>475</v>
      </c>
      <c r="C7" s="135"/>
      <c r="D7" s="135"/>
      <c r="E7" s="136"/>
      <c r="F7" s="136"/>
      <c r="G7" s="129"/>
      <c r="H7" s="129"/>
      <c r="I7" s="136"/>
      <c r="J7" s="136"/>
      <c r="K7" s="129"/>
      <c r="L7" s="129"/>
      <c r="M7" s="129"/>
      <c r="N7" s="54"/>
    </row>
    <row r="8" spans="2:14" x14ac:dyDescent="0.25">
      <c r="B8" s="3"/>
      <c r="C8" s="4"/>
      <c r="D8" s="4"/>
      <c r="E8" s="52"/>
      <c r="F8" s="52"/>
      <c r="G8" s="52"/>
      <c r="H8" s="52"/>
      <c r="I8" s="52"/>
      <c r="J8" s="52"/>
      <c r="K8" s="52"/>
      <c r="L8" s="52"/>
      <c r="M8" s="52"/>
      <c r="N8" s="52"/>
    </row>
    <row r="9" spans="2:14" ht="37.5" customHeight="1" x14ac:dyDescent="0.25">
      <c r="B9" s="138"/>
      <c r="C9" s="138"/>
      <c r="D9" s="138"/>
      <c r="E9" s="527">
        <v>2025</v>
      </c>
      <c r="F9" s="527"/>
      <c r="G9" s="527"/>
      <c r="H9" s="478"/>
      <c r="I9" s="139" t="s">
        <v>86</v>
      </c>
      <c r="J9" s="527">
        <v>2024</v>
      </c>
      <c r="K9" s="527"/>
      <c r="L9" s="527"/>
      <c r="M9" s="527"/>
      <c r="N9" s="51"/>
    </row>
    <row r="10" spans="2:14" ht="37.5" customHeight="1" x14ac:dyDescent="0.25">
      <c r="B10" s="140"/>
      <c r="C10" s="140"/>
      <c r="D10" s="140"/>
      <c r="E10" s="141" t="s">
        <v>87</v>
      </c>
      <c r="F10" s="141"/>
      <c r="G10" s="141" t="s">
        <v>88</v>
      </c>
      <c r="H10" s="141"/>
      <c r="I10" s="142"/>
      <c r="J10" s="141" t="s">
        <v>87</v>
      </c>
      <c r="K10" s="141"/>
      <c r="L10" s="141" t="s">
        <v>88</v>
      </c>
      <c r="M10" s="141"/>
      <c r="N10" s="56"/>
    </row>
    <row r="11" spans="2:14" s="5" customFormat="1" ht="20.100000000000001" customHeight="1" x14ac:dyDescent="0.25">
      <c r="B11" s="411" t="s">
        <v>89</v>
      </c>
      <c r="C11" s="143" t="s">
        <v>90</v>
      </c>
      <c r="D11" s="144" t="s">
        <v>91</v>
      </c>
      <c r="E11" s="145">
        <v>1848</v>
      </c>
      <c r="F11" s="145"/>
      <c r="G11" s="146" t="s">
        <v>59</v>
      </c>
      <c r="H11" s="146"/>
      <c r="I11" s="147">
        <v>-0.22156697556866048</v>
      </c>
      <c r="J11" s="145">
        <v>2374</v>
      </c>
      <c r="K11" s="148"/>
      <c r="L11" s="146" t="s">
        <v>59</v>
      </c>
      <c r="M11" s="146"/>
      <c r="N11" s="57"/>
    </row>
    <row r="12" spans="2:14" s="5" customFormat="1" ht="20.100000000000001" customHeight="1" x14ac:dyDescent="0.25">
      <c r="B12" s="411"/>
      <c r="C12" s="149" t="s">
        <v>92</v>
      </c>
      <c r="D12" s="150" t="s">
        <v>93</v>
      </c>
      <c r="E12" s="151">
        <v>4.1606452830412799</v>
      </c>
      <c r="F12" s="151"/>
      <c r="G12" s="151" t="s">
        <v>59</v>
      </c>
      <c r="H12" s="151"/>
      <c r="I12" s="152">
        <v>4.0161320760319974E-2</v>
      </c>
      <c r="J12" s="151">
        <v>4</v>
      </c>
      <c r="K12" s="148"/>
      <c r="L12" s="151" t="s">
        <v>59</v>
      </c>
      <c r="M12" s="151"/>
      <c r="N12" s="57"/>
    </row>
    <row r="13" spans="2:14" s="5" customFormat="1" ht="20.100000000000001" customHeight="1" x14ac:dyDescent="0.25">
      <c r="B13" s="411"/>
      <c r="C13" s="143" t="s">
        <v>94</v>
      </c>
      <c r="D13" s="153" t="s">
        <v>95</v>
      </c>
      <c r="E13" s="154">
        <v>274</v>
      </c>
      <c r="F13" s="154"/>
      <c r="G13" s="155" t="s">
        <v>59</v>
      </c>
      <c r="H13" s="155"/>
      <c r="I13" s="156">
        <v>-0.23463687150837989</v>
      </c>
      <c r="J13" s="154">
        <v>358</v>
      </c>
      <c r="K13" s="157"/>
      <c r="L13" s="155" t="s">
        <v>59</v>
      </c>
      <c r="M13" s="155"/>
      <c r="N13" s="57"/>
    </row>
    <row r="14" spans="2:14" s="6" customFormat="1" ht="40.35" customHeight="1" x14ac:dyDescent="0.25">
      <c r="B14" s="412" t="s">
        <v>543</v>
      </c>
      <c r="C14" s="159"/>
      <c r="D14" s="158"/>
      <c r="E14" s="160">
        <v>2126.160645283041</v>
      </c>
      <c r="F14" s="488" t="s">
        <v>598</v>
      </c>
      <c r="G14" s="161" t="s">
        <v>59</v>
      </c>
      <c r="H14" s="161"/>
      <c r="I14" s="162">
        <v>-0.22289450099304056</v>
      </c>
      <c r="J14" s="160">
        <v>2736</v>
      </c>
      <c r="K14" s="161"/>
      <c r="L14" s="161" t="s">
        <v>59</v>
      </c>
      <c r="M14" s="161"/>
      <c r="N14" s="57"/>
    </row>
    <row r="15" spans="2:14" s="6" customFormat="1" ht="40.5" customHeight="1" x14ac:dyDescent="0.25">
      <c r="B15" s="413" t="s">
        <v>614</v>
      </c>
      <c r="C15" s="164" t="s">
        <v>90</v>
      </c>
      <c r="D15" s="165" t="s">
        <v>96</v>
      </c>
      <c r="E15" s="166">
        <v>2340.0841067074598</v>
      </c>
      <c r="F15" s="488" t="s">
        <v>598</v>
      </c>
      <c r="G15" s="167" t="s">
        <v>59</v>
      </c>
      <c r="H15" s="167"/>
      <c r="I15" s="168">
        <v>-0.13490421193809249</v>
      </c>
      <c r="J15" s="166">
        <v>2705</v>
      </c>
      <c r="K15" s="163"/>
      <c r="L15" s="167" t="s">
        <v>59</v>
      </c>
      <c r="M15" s="167"/>
      <c r="N15" s="57"/>
    </row>
    <row r="16" spans="2:14" s="6" customFormat="1" ht="40.5" customHeight="1" x14ac:dyDescent="0.25">
      <c r="B16" s="414" t="s">
        <v>613</v>
      </c>
      <c r="C16" s="169"/>
      <c r="D16" s="165" t="s">
        <v>97</v>
      </c>
      <c r="E16" s="167" t="s">
        <v>59</v>
      </c>
      <c r="F16" s="167"/>
      <c r="G16" s="167">
        <v>4.45</v>
      </c>
      <c r="H16" s="488" t="s">
        <v>598</v>
      </c>
      <c r="I16" s="170">
        <v>-0.76328733963432727</v>
      </c>
      <c r="J16" s="167" t="s">
        <v>59</v>
      </c>
      <c r="K16" s="171"/>
      <c r="L16" s="167">
        <v>18.799163480000001</v>
      </c>
      <c r="M16" s="163"/>
      <c r="N16" s="57"/>
    </row>
    <row r="17" spans="2:14" s="5" customFormat="1" ht="20.100000000000001" customHeight="1" x14ac:dyDescent="0.25">
      <c r="B17" s="411" t="s">
        <v>98</v>
      </c>
      <c r="C17" s="172" t="s">
        <v>99</v>
      </c>
      <c r="D17" s="172" t="s">
        <v>100</v>
      </c>
      <c r="E17" s="173">
        <v>36.088628696906198</v>
      </c>
      <c r="F17" s="173"/>
      <c r="G17" s="173"/>
      <c r="H17" s="173"/>
      <c r="I17" s="174">
        <v>0.20295428989687328</v>
      </c>
      <c r="J17" s="173">
        <v>30</v>
      </c>
      <c r="K17" s="148"/>
      <c r="L17" s="173"/>
      <c r="M17" s="173"/>
      <c r="N17" s="54"/>
    </row>
    <row r="18" spans="2:14" s="5" customFormat="1" ht="20.100000000000001" customHeight="1" x14ac:dyDescent="0.25">
      <c r="B18" s="411"/>
      <c r="C18" s="99" t="s">
        <v>611</v>
      </c>
      <c r="D18" s="150" t="s">
        <v>101</v>
      </c>
      <c r="E18" s="175">
        <v>27315.287057034198</v>
      </c>
      <c r="F18" s="489" t="s">
        <v>598</v>
      </c>
      <c r="G18" s="176" t="s">
        <v>59</v>
      </c>
      <c r="H18" s="176"/>
      <c r="I18" s="177">
        <v>0.42742929854902795</v>
      </c>
      <c r="J18" s="175">
        <v>19136</v>
      </c>
      <c r="K18" s="178"/>
      <c r="L18" s="176" t="s">
        <v>59</v>
      </c>
      <c r="M18" s="176"/>
      <c r="N18" s="54"/>
    </row>
    <row r="19" spans="2:14" s="5" customFormat="1" ht="31.5" x14ac:dyDescent="0.25">
      <c r="B19" s="411"/>
      <c r="C19" s="179" t="s">
        <v>102</v>
      </c>
      <c r="D19" s="150" t="s">
        <v>615</v>
      </c>
      <c r="E19" s="175">
        <v>1235</v>
      </c>
      <c r="F19" s="474"/>
      <c r="G19" s="151" t="s">
        <v>59</v>
      </c>
      <c r="H19" s="151"/>
      <c r="I19" s="152">
        <v>-3.7412314886983634E-2</v>
      </c>
      <c r="J19" s="175">
        <v>1283</v>
      </c>
      <c r="K19" s="148"/>
      <c r="L19" s="151" t="s">
        <v>59</v>
      </c>
      <c r="M19" s="151"/>
      <c r="N19" s="470"/>
    </row>
    <row r="20" spans="2:14" s="5" customFormat="1" ht="20.100000000000001" customHeight="1" x14ac:dyDescent="0.25">
      <c r="B20" s="411"/>
      <c r="C20" s="180" t="s">
        <v>103</v>
      </c>
      <c r="D20" s="143" t="s">
        <v>104</v>
      </c>
      <c r="E20" s="155">
        <v>11.62670429736</v>
      </c>
      <c r="F20" s="155"/>
      <c r="G20" s="155" t="s">
        <v>59</v>
      </c>
      <c r="H20" s="155"/>
      <c r="I20" s="156">
        <v>-0.27333098141500001</v>
      </c>
      <c r="J20" s="155">
        <v>16</v>
      </c>
      <c r="K20" s="181"/>
      <c r="L20" s="155" t="s">
        <v>59</v>
      </c>
      <c r="M20" s="155"/>
      <c r="N20" s="472"/>
    </row>
    <row r="21" spans="2:14" s="5" customFormat="1" ht="20.100000000000001" customHeight="1" x14ac:dyDescent="0.25">
      <c r="B21" s="411"/>
      <c r="C21" s="182" t="s">
        <v>105</v>
      </c>
      <c r="D21" s="183" t="s">
        <v>106</v>
      </c>
      <c r="E21" s="184">
        <v>32.236408111486398</v>
      </c>
      <c r="F21" s="184"/>
      <c r="G21" s="184" t="s">
        <v>59</v>
      </c>
      <c r="H21" s="184"/>
      <c r="I21" s="185">
        <v>-0.10454421912537784</v>
      </c>
      <c r="J21" s="184">
        <v>36</v>
      </c>
      <c r="K21" s="148"/>
      <c r="L21" s="184" t="s">
        <v>59</v>
      </c>
      <c r="M21" s="184"/>
      <c r="N21" s="473"/>
    </row>
    <row r="22" spans="2:14" s="5" customFormat="1" ht="20.100000000000001" customHeight="1" x14ac:dyDescent="0.25">
      <c r="B22" s="411"/>
      <c r="C22" s="186" t="s">
        <v>107</v>
      </c>
      <c r="D22" s="187"/>
      <c r="E22" s="188">
        <v>59.614960768000003</v>
      </c>
      <c r="F22" s="188"/>
      <c r="G22" s="188" t="s">
        <v>59</v>
      </c>
      <c r="H22" s="188"/>
      <c r="I22" s="189">
        <v>-0.49047042078632475</v>
      </c>
      <c r="J22" s="188">
        <v>117</v>
      </c>
      <c r="K22" s="148"/>
      <c r="L22" s="188" t="s">
        <v>59</v>
      </c>
      <c r="M22" s="188"/>
      <c r="N22" s="469"/>
    </row>
    <row r="23" spans="2:14" s="5" customFormat="1" ht="20.100000000000001" customHeight="1" x14ac:dyDescent="0.25">
      <c r="B23" s="411"/>
      <c r="C23" s="99" t="s">
        <v>108</v>
      </c>
      <c r="D23" s="99"/>
      <c r="E23" s="176">
        <v>110.199452463255</v>
      </c>
      <c r="F23" s="176"/>
      <c r="G23" s="176" t="s">
        <v>59</v>
      </c>
      <c r="H23" s="176"/>
      <c r="I23" s="151">
        <v>1.8132042114090878E-3</v>
      </c>
      <c r="J23" s="176">
        <v>110</v>
      </c>
      <c r="K23" s="190"/>
      <c r="L23" s="176" t="s">
        <v>59</v>
      </c>
      <c r="M23" s="176"/>
      <c r="N23" s="54"/>
    </row>
    <row r="24" spans="2:14" s="5" customFormat="1" ht="20.100000000000001" customHeight="1" x14ac:dyDescent="0.25">
      <c r="B24" s="411"/>
      <c r="C24" s="99" t="s">
        <v>109</v>
      </c>
      <c r="D24" s="191" t="s">
        <v>110</v>
      </c>
      <c r="E24" s="192">
        <v>4482.4488051257304</v>
      </c>
      <c r="F24" s="192"/>
      <c r="G24" s="151" t="s">
        <v>59</v>
      </c>
      <c r="H24" s="151"/>
      <c r="I24" s="152">
        <v>-0.15806746710636169</v>
      </c>
      <c r="J24" s="192">
        <v>5324</v>
      </c>
      <c r="K24" s="148"/>
      <c r="L24" s="151" t="s">
        <v>59</v>
      </c>
      <c r="M24" s="151"/>
      <c r="N24" s="54"/>
    </row>
    <row r="25" spans="2:14" s="6" customFormat="1" ht="40.5" customHeight="1" x14ac:dyDescent="0.25">
      <c r="B25" s="413" t="s">
        <v>601</v>
      </c>
      <c r="C25" s="193"/>
      <c r="D25" s="194"/>
      <c r="E25" s="195">
        <v>33282.502016496939</v>
      </c>
      <c r="F25" s="488" t="s">
        <v>598</v>
      </c>
      <c r="G25" s="196" t="s">
        <v>59</v>
      </c>
      <c r="H25" s="196"/>
      <c r="I25" s="197">
        <v>0.27502891184443462</v>
      </c>
      <c r="J25" s="195">
        <v>26052</v>
      </c>
      <c r="K25" s="163"/>
      <c r="L25" s="196" t="s">
        <v>59</v>
      </c>
      <c r="M25" s="196"/>
      <c r="N25" s="471"/>
    </row>
    <row r="26" spans="2:14" s="6" customFormat="1" ht="40.35" customHeight="1" x14ac:dyDescent="0.25">
      <c r="B26" s="412" t="s">
        <v>546</v>
      </c>
      <c r="C26" s="158"/>
      <c r="D26" s="158"/>
      <c r="E26" s="160">
        <v>37749.213856654249</v>
      </c>
      <c r="F26" s="160"/>
      <c r="G26" s="161" t="s">
        <v>59</v>
      </c>
      <c r="H26" s="161"/>
      <c r="I26" s="162">
        <v>0.19865410906087858</v>
      </c>
      <c r="J26" s="160">
        <v>31493</v>
      </c>
      <c r="K26" s="163"/>
      <c r="L26" s="161" t="s">
        <v>59</v>
      </c>
      <c r="M26" s="161"/>
      <c r="N26" s="53"/>
    </row>
    <row r="27" spans="2:14" ht="5.25" customHeight="1" x14ac:dyDescent="0.25">
      <c r="B27" s="46"/>
      <c r="C27" s="46"/>
      <c r="D27" s="46"/>
      <c r="E27" s="46"/>
      <c r="F27" s="46"/>
      <c r="G27" s="46"/>
      <c r="H27" s="46"/>
      <c r="I27" s="46"/>
      <c r="J27" s="46"/>
      <c r="K27" s="46"/>
      <c r="L27" s="46"/>
      <c r="M27" s="46"/>
      <c r="N27" s="52"/>
    </row>
    <row r="28" spans="2:14" ht="30" customHeight="1" x14ac:dyDescent="0.25">
      <c r="B28" s="526" t="s">
        <v>606</v>
      </c>
      <c r="C28" s="526"/>
      <c r="D28" s="526"/>
      <c r="E28" s="526"/>
      <c r="F28" s="477"/>
      <c r="G28" s="46"/>
      <c r="H28" s="46"/>
      <c r="I28" s="458"/>
      <c r="J28" s="459"/>
      <c r="K28" s="46"/>
      <c r="L28" s="46"/>
      <c r="M28" s="46"/>
      <c r="N28" s="58"/>
    </row>
    <row r="29" spans="2:14" x14ac:dyDescent="0.25">
      <c r="B29" s="45" t="s">
        <v>111</v>
      </c>
      <c r="C29" s="45"/>
      <c r="D29" s="46"/>
      <c r="E29" s="460"/>
      <c r="F29" s="482"/>
      <c r="G29" s="46"/>
      <c r="H29" s="46"/>
      <c r="I29" s="46"/>
      <c r="J29" s="198"/>
      <c r="K29" s="46"/>
      <c r="L29" s="46"/>
      <c r="M29" s="46"/>
      <c r="N29" s="52"/>
    </row>
    <row r="30" spans="2:14" x14ac:dyDescent="0.25">
      <c r="B30" s="45"/>
      <c r="C30" s="46"/>
      <c r="D30" s="46"/>
      <c r="E30" s="460"/>
      <c r="F30" s="482"/>
      <c r="G30" s="46"/>
      <c r="H30" s="46"/>
      <c r="I30" s="46"/>
      <c r="J30" s="198"/>
      <c r="K30" s="46"/>
      <c r="L30" s="46"/>
      <c r="M30" s="46"/>
      <c r="N30" s="52"/>
    </row>
    <row r="31" spans="2:14" x14ac:dyDescent="0.25">
      <c r="B31" s="46"/>
      <c r="C31" s="46"/>
      <c r="D31" s="46"/>
      <c r="E31" s="198"/>
      <c r="F31" s="198"/>
      <c r="G31" s="46"/>
      <c r="H31" s="46"/>
      <c r="I31" s="46"/>
      <c r="J31" s="198"/>
      <c r="K31" s="46"/>
      <c r="L31" s="46"/>
      <c r="M31" s="46"/>
      <c r="N31" s="52"/>
    </row>
    <row r="32" spans="2:14" s="5" customFormat="1" ht="22.5" customHeight="1" x14ac:dyDescent="0.25">
      <c r="B32" s="246" t="s">
        <v>112</v>
      </c>
      <c r="C32" s="247"/>
      <c r="D32" s="247"/>
      <c r="E32" s="247"/>
      <c r="F32" s="247"/>
      <c r="G32" s="247"/>
      <c r="H32" s="247"/>
      <c r="I32" s="247"/>
      <c r="J32" s="247"/>
      <c r="K32" s="247"/>
      <c r="L32" s="247"/>
      <c r="M32" s="247"/>
      <c r="N32" s="54"/>
    </row>
    <row r="33" spans="2:14" s="5" customFormat="1" ht="22.5" customHeight="1" x14ac:dyDescent="0.25">
      <c r="B33" s="250" t="s">
        <v>476</v>
      </c>
      <c r="C33" s="251"/>
      <c r="D33" s="251"/>
      <c r="E33" s="252"/>
      <c r="F33" s="252"/>
      <c r="G33" s="252"/>
      <c r="H33" s="252"/>
      <c r="I33" s="252"/>
      <c r="J33" s="253"/>
      <c r="K33" s="252"/>
      <c r="L33" s="252"/>
      <c r="M33" s="252"/>
      <c r="N33" s="455"/>
    </row>
    <row r="34" spans="2:14" x14ac:dyDescent="0.25">
      <c r="B34" s="200"/>
      <c r="C34" s="201"/>
      <c r="D34" s="201"/>
      <c r="E34" s="46"/>
      <c r="F34" s="46"/>
      <c r="G34" s="46"/>
      <c r="H34" s="46"/>
      <c r="I34" s="46"/>
      <c r="J34" s="46"/>
      <c r="K34" s="46"/>
      <c r="L34" s="46"/>
      <c r="M34" s="46"/>
      <c r="N34" s="52"/>
    </row>
    <row r="35" spans="2:14" x14ac:dyDescent="0.25">
      <c r="B35" s="201"/>
      <c r="C35" s="201"/>
      <c r="D35" s="201"/>
      <c r="E35" s="527">
        <v>2025</v>
      </c>
      <c r="F35" s="527"/>
      <c r="G35" s="527"/>
      <c r="H35" s="478"/>
      <c r="I35" s="139" t="s">
        <v>86</v>
      </c>
      <c r="J35" s="527">
        <v>2024</v>
      </c>
      <c r="K35" s="527"/>
      <c r="L35" s="527"/>
      <c r="M35" s="527"/>
      <c r="N35" s="52"/>
    </row>
    <row r="36" spans="2:14" ht="31.5" x14ac:dyDescent="0.25">
      <c r="B36" s="202"/>
      <c r="C36" s="202"/>
      <c r="D36" s="202"/>
      <c r="E36" s="141" t="s">
        <v>113</v>
      </c>
      <c r="F36" s="141"/>
      <c r="G36" s="141" t="s">
        <v>88</v>
      </c>
      <c r="H36" s="141"/>
      <c r="I36" s="141"/>
      <c r="J36" s="141" t="s">
        <v>113</v>
      </c>
      <c r="K36" s="141"/>
      <c r="L36" s="141" t="s">
        <v>88</v>
      </c>
      <c r="M36" s="141"/>
      <c r="N36" s="52"/>
    </row>
    <row r="37" spans="2:14" s="5" customFormat="1" ht="20.100000000000001" customHeight="1" x14ac:dyDescent="0.25">
      <c r="B37" s="415" t="s">
        <v>89</v>
      </c>
      <c r="C37" s="203" t="s">
        <v>90</v>
      </c>
      <c r="D37" s="204" t="s">
        <v>114</v>
      </c>
      <c r="E37" s="145">
        <v>1810.8393547169587</v>
      </c>
      <c r="F37" s="145"/>
      <c r="G37" s="205" t="s">
        <v>59</v>
      </c>
      <c r="H37" s="205"/>
      <c r="I37" s="206">
        <v>0.2154075586148359</v>
      </c>
      <c r="J37" s="145">
        <v>2308</v>
      </c>
      <c r="K37" s="207"/>
      <c r="L37" s="146" t="s">
        <v>59</v>
      </c>
      <c r="M37" s="146"/>
      <c r="N37" s="54"/>
    </row>
    <row r="38" spans="2:14" s="5" customFormat="1" ht="20.100000000000001" customHeight="1" x14ac:dyDescent="0.25">
      <c r="B38" s="415"/>
      <c r="C38" s="149" t="s">
        <v>92</v>
      </c>
      <c r="D38" s="150" t="s">
        <v>93</v>
      </c>
      <c r="E38" s="151">
        <v>4.1606452830412799</v>
      </c>
      <c r="F38" s="151"/>
      <c r="G38" s="176" t="s">
        <v>59</v>
      </c>
      <c r="H38" s="176"/>
      <c r="I38" s="152">
        <v>1.0932833932277123E-2</v>
      </c>
      <c r="J38" s="151">
        <v>4.1156495697715201</v>
      </c>
      <c r="K38" s="208"/>
      <c r="L38" s="209" t="s">
        <v>59</v>
      </c>
      <c r="M38" s="209"/>
      <c r="N38" s="54"/>
    </row>
    <row r="39" spans="2:14" s="5" customFormat="1" ht="20.100000000000001" customHeight="1" x14ac:dyDescent="0.25">
      <c r="B39" s="415"/>
      <c r="C39" s="210" t="s">
        <v>94</v>
      </c>
      <c r="D39" s="210" t="s">
        <v>95</v>
      </c>
      <c r="E39" s="445">
        <v>274</v>
      </c>
      <c r="F39" s="445"/>
      <c r="G39" s="176" t="s">
        <v>59</v>
      </c>
      <c r="H39" s="229"/>
      <c r="I39" s="211">
        <v>-0.23463687150837989</v>
      </c>
      <c r="J39" s="154">
        <v>358</v>
      </c>
      <c r="K39" s="209"/>
      <c r="L39" s="212" t="s">
        <v>59</v>
      </c>
      <c r="M39" s="212"/>
      <c r="N39" s="54"/>
    </row>
    <row r="40" spans="2:14" ht="40.35" customHeight="1" x14ac:dyDescent="0.25">
      <c r="B40" s="413" t="s">
        <v>543</v>
      </c>
      <c r="C40" s="194"/>
      <c r="D40" s="194"/>
      <c r="E40" s="446">
        <v>2089</v>
      </c>
      <c r="F40" s="483"/>
      <c r="G40" s="213" t="s">
        <v>59</v>
      </c>
      <c r="H40" s="213"/>
      <c r="I40" s="214">
        <v>-0.21760299625468166</v>
      </c>
      <c r="J40" s="160">
        <v>2670</v>
      </c>
      <c r="K40" s="215"/>
      <c r="L40" s="213" t="s">
        <v>59</v>
      </c>
      <c r="M40" s="213"/>
      <c r="N40" s="54"/>
    </row>
    <row r="41" spans="2:14" s="5" customFormat="1" ht="31.35" customHeight="1" x14ac:dyDescent="0.25">
      <c r="B41" s="416" t="s">
        <v>541</v>
      </c>
      <c r="C41" s="216" t="s">
        <v>90</v>
      </c>
      <c r="D41" s="217" t="s">
        <v>115</v>
      </c>
      <c r="E41" s="166">
        <v>2217</v>
      </c>
      <c r="F41" s="166"/>
      <c r="G41" s="218" t="s">
        <v>59</v>
      </c>
      <c r="H41" s="218"/>
      <c r="I41" s="219">
        <v>-0.13768961493582263</v>
      </c>
      <c r="J41" s="166">
        <v>2571</v>
      </c>
      <c r="K41" s="220"/>
      <c r="L41" s="221" t="s">
        <v>59</v>
      </c>
      <c r="M41" s="221"/>
      <c r="N41" s="54"/>
    </row>
    <row r="42" spans="2:14" s="5" customFormat="1" ht="40.35" customHeight="1" x14ac:dyDescent="0.25">
      <c r="B42" s="417" t="s">
        <v>544</v>
      </c>
      <c r="C42" s="222"/>
      <c r="D42" s="222" t="s">
        <v>97</v>
      </c>
      <c r="E42" s="167"/>
      <c r="F42" s="167"/>
      <c r="G42" s="223">
        <v>4.45</v>
      </c>
      <c r="H42" s="223"/>
      <c r="I42" s="224">
        <v>-0.76184733296277385</v>
      </c>
      <c r="J42" s="167"/>
      <c r="K42" s="225"/>
      <c r="L42" s="223">
        <v>18.68549303</v>
      </c>
      <c r="M42" s="226"/>
      <c r="N42" s="54"/>
    </row>
    <row r="43" spans="2:14" s="5" customFormat="1" ht="60" customHeight="1" x14ac:dyDescent="0.25">
      <c r="B43" s="409" t="s">
        <v>98</v>
      </c>
      <c r="C43" s="179" t="s">
        <v>102</v>
      </c>
      <c r="D43" s="227" t="s">
        <v>116</v>
      </c>
      <c r="E43" s="154">
        <v>1156</v>
      </c>
      <c r="F43" s="484"/>
      <c r="G43" s="205" t="s">
        <v>59</v>
      </c>
      <c r="H43" s="205"/>
      <c r="I43" s="206">
        <v>-5.8631921824104233E-2</v>
      </c>
      <c r="J43" s="154">
        <v>1228</v>
      </c>
      <c r="K43" s="207"/>
      <c r="L43" s="205" t="s">
        <v>59</v>
      </c>
      <c r="M43" s="205"/>
      <c r="N43" s="54"/>
    </row>
    <row r="44" spans="2:14" s="5" customFormat="1" ht="20.100000000000001" customHeight="1" x14ac:dyDescent="0.25">
      <c r="B44" s="415"/>
      <c r="C44" s="180" t="s">
        <v>103</v>
      </c>
      <c r="D44" s="228" t="s">
        <v>104</v>
      </c>
      <c r="E44" s="154">
        <v>11</v>
      </c>
      <c r="F44" s="154"/>
      <c r="G44" s="229" t="s">
        <v>59</v>
      </c>
      <c r="H44" s="229"/>
      <c r="I44" s="230">
        <v>-0.26666666666666666</v>
      </c>
      <c r="J44" s="154">
        <v>15</v>
      </c>
      <c r="K44" s="231"/>
      <c r="L44" s="229" t="s">
        <v>59</v>
      </c>
      <c r="M44" s="229"/>
      <c r="N44" s="54"/>
    </row>
    <row r="45" spans="2:14" s="5" customFormat="1" ht="20.100000000000001" customHeight="1" x14ac:dyDescent="0.25">
      <c r="B45" s="415"/>
      <c r="C45" s="182" t="s">
        <v>117</v>
      </c>
      <c r="D45" s="232" t="s">
        <v>106</v>
      </c>
      <c r="E45" s="184">
        <v>31</v>
      </c>
      <c r="F45" s="184"/>
      <c r="G45" s="233" t="s">
        <v>59</v>
      </c>
      <c r="H45" s="233"/>
      <c r="I45" s="234">
        <v>-6.0606060606060608E-2</v>
      </c>
      <c r="J45" s="184">
        <v>33</v>
      </c>
      <c r="K45" s="235"/>
      <c r="L45" s="233" t="s">
        <v>59</v>
      </c>
      <c r="M45" s="233"/>
      <c r="N45" s="54"/>
    </row>
    <row r="46" spans="2:14" s="5" customFormat="1" ht="20.100000000000001" customHeight="1" x14ac:dyDescent="0.25">
      <c r="B46" s="415"/>
      <c r="C46" s="236" t="s">
        <v>109</v>
      </c>
      <c r="D46" s="237" t="s">
        <v>110</v>
      </c>
      <c r="E46" s="176">
        <v>4303</v>
      </c>
      <c r="F46" s="205"/>
      <c r="G46" s="238" t="s">
        <v>59</v>
      </c>
      <c r="H46" s="238"/>
      <c r="I46" s="239">
        <v>-0.16169881161114358</v>
      </c>
      <c r="J46" s="176">
        <v>5133</v>
      </c>
      <c r="K46" s="240"/>
      <c r="L46" s="238" t="s">
        <v>59</v>
      </c>
      <c r="M46" s="238"/>
      <c r="N46" s="54"/>
    </row>
    <row r="47" spans="2:14" ht="40.35" customHeight="1" x14ac:dyDescent="0.25">
      <c r="B47" s="418" t="s">
        <v>545</v>
      </c>
      <c r="C47" s="241"/>
      <c r="D47" s="241"/>
      <c r="E47" s="160">
        <v>5501</v>
      </c>
      <c r="F47" s="195"/>
      <c r="G47" s="242" t="s">
        <v>59</v>
      </c>
      <c r="H47" s="242"/>
      <c r="I47" s="214">
        <v>-0.14167576845061633</v>
      </c>
      <c r="J47" s="160">
        <v>6409</v>
      </c>
      <c r="K47" s="215"/>
      <c r="L47" s="242" t="s">
        <v>59</v>
      </c>
      <c r="M47" s="242"/>
      <c r="N47" s="54"/>
    </row>
    <row r="48" spans="2:14" ht="40.35" customHeight="1" x14ac:dyDescent="0.25">
      <c r="B48" s="412" t="s">
        <v>546</v>
      </c>
      <c r="C48" s="158"/>
      <c r="D48" s="158"/>
      <c r="E48" s="166">
        <v>9807</v>
      </c>
      <c r="F48" s="166"/>
      <c r="G48" s="243" t="s">
        <v>59</v>
      </c>
      <c r="H48" s="243"/>
      <c r="I48" s="224">
        <v>-0.15819742489270386</v>
      </c>
      <c r="J48" s="166">
        <v>11650</v>
      </c>
      <c r="K48" s="244"/>
      <c r="L48" s="245" t="s">
        <v>59</v>
      </c>
      <c r="M48" s="245"/>
      <c r="N48" s="54"/>
    </row>
    <row r="49" spans="2:13" x14ac:dyDescent="0.25">
      <c r="B49" s="52"/>
      <c r="C49" s="52"/>
      <c r="D49" s="52"/>
      <c r="E49" s="52"/>
      <c r="F49" s="52"/>
      <c r="G49" s="52"/>
      <c r="H49" s="52"/>
      <c r="I49" s="52"/>
      <c r="J49" s="52"/>
      <c r="K49" s="52"/>
      <c r="L49" s="52"/>
      <c r="M49" s="52"/>
    </row>
    <row r="50" spans="2:13" x14ac:dyDescent="0.25">
      <c r="B50" s="526"/>
      <c r="C50" s="526"/>
      <c r="D50" s="526"/>
      <c r="E50" s="526"/>
      <c r="F50" s="526"/>
      <c r="G50" s="526"/>
      <c r="H50" s="526"/>
      <c r="I50" s="526"/>
      <c r="J50" s="526"/>
      <c r="K50" s="526"/>
      <c r="L50" s="526"/>
      <c r="M50" s="52"/>
    </row>
    <row r="51" spans="2:13" x14ac:dyDescent="0.25">
      <c r="B51" s="45"/>
      <c r="C51" s="52"/>
      <c r="D51" s="52"/>
      <c r="E51" s="52"/>
      <c r="F51" s="52"/>
      <c r="G51" s="52"/>
      <c r="H51" s="52"/>
      <c r="I51" s="52"/>
      <c r="J51" s="52"/>
      <c r="K51" s="52"/>
      <c r="L51" s="52"/>
      <c r="M51" s="52"/>
    </row>
    <row r="52" spans="2:13" x14ac:dyDescent="0.25">
      <c r="B52" s="52"/>
      <c r="C52" s="52"/>
      <c r="D52" s="52"/>
      <c r="E52" s="52"/>
      <c r="F52" s="52"/>
      <c r="G52" s="100"/>
      <c r="H52" s="100"/>
      <c r="I52" s="52"/>
      <c r="J52" s="52"/>
      <c r="K52" s="52"/>
      <c r="L52" s="52"/>
      <c r="M52" s="52"/>
    </row>
    <row r="53" spans="2:13" x14ac:dyDescent="0.25">
      <c r="B53" s="52"/>
      <c r="C53" s="52"/>
      <c r="D53" s="52"/>
      <c r="E53" s="52"/>
      <c r="F53" s="52"/>
      <c r="G53" s="52"/>
      <c r="H53" s="52"/>
      <c r="I53" s="52"/>
      <c r="J53" s="52"/>
      <c r="K53" s="52"/>
      <c r="L53" s="52"/>
      <c r="M53" s="52"/>
    </row>
  </sheetData>
  <mergeCells count="6">
    <mergeCell ref="B50:L50"/>
    <mergeCell ref="E9:G9"/>
    <mergeCell ref="E35:G35"/>
    <mergeCell ref="J9:M9"/>
    <mergeCell ref="J35:M35"/>
    <mergeCell ref="B28:E28"/>
  </mergeCells>
  <hyperlinks>
    <hyperlink ref="B1" location="Contents!A1" display="&lt;&lt;&lt; Back to contents" xr:uid="{75CF19BE-5B6F-47D4-AAA7-4CDDF7CE4331}"/>
  </hyperlinks>
  <pageMargins left="0.39370078740157483" right="0.39370078740157483" top="0.39370078740157483" bottom="0.39370078740157483" header="0.31496062992125984" footer="0.31496062992125984"/>
  <pageSetup paperSize="9" scale="62" fitToHeight="0" orientation="landscape" r:id="rId1"/>
  <rowBreaks count="1" manualBreakCount="1">
    <brk id="3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42AAC-2DE8-4C52-BCDD-E4188AE09A36}">
  <sheetPr codeName="Sheet11">
    <pageSetUpPr fitToPage="1"/>
  </sheetPr>
  <dimension ref="B1:XFD61"/>
  <sheetViews>
    <sheetView showGridLines="0" zoomScale="80" zoomScaleNormal="80" workbookViewId="0">
      <selection activeCell="B3" sqref="B3"/>
    </sheetView>
  </sheetViews>
  <sheetFormatPr defaultColWidth="0" defaultRowHeight="15.75" zeroHeight="1" x14ac:dyDescent="0.25"/>
  <cols>
    <col min="1" max="1" width="3.375" style="2" customWidth="1"/>
    <col min="2" max="2" width="40.625" style="2" customWidth="1"/>
    <col min="3" max="3" width="22.5" style="2" customWidth="1"/>
    <col min="4" max="4" width="16.375" style="2" customWidth="1"/>
    <col min="5" max="5" width="18.375" style="12" customWidth="1"/>
    <col min="6" max="6" width="25.625" style="12" customWidth="1"/>
    <col min="7" max="7" width="17.625" style="12" customWidth="1"/>
    <col min="8" max="8" width="12.5" style="2" customWidth="1"/>
    <col min="9" max="9" width="12" style="2" customWidth="1"/>
    <col min="10" max="10" width="10.125" style="2" customWidth="1"/>
    <col min="11" max="11" width="9" style="2" hidden="1" customWidth="1"/>
    <col min="12" max="13" width="3.375" style="2" hidden="1" customWidth="1"/>
    <col min="14" max="16383" width="9" style="2" hidden="1"/>
    <col min="16384" max="16384" width="38.625" style="2" customWidth="1"/>
  </cols>
  <sheetData>
    <row r="1" spans="2:11 16384:16384" x14ac:dyDescent="0.25">
      <c r="B1" s="125" t="s">
        <v>36</v>
      </c>
      <c r="C1" s="52"/>
      <c r="D1" s="52"/>
      <c r="E1" s="52"/>
      <c r="F1" s="52"/>
      <c r="G1" s="52"/>
      <c r="H1" s="52"/>
      <c r="I1" s="52"/>
      <c r="J1" s="52"/>
      <c r="K1" s="52"/>
    </row>
    <row r="2" spans="2:11 16384:16384" x14ac:dyDescent="0.25">
      <c r="B2" s="52"/>
      <c r="C2" s="52"/>
      <c r="D2" s="52"/>
      <c r="E2" s="59"/>
      <c r="F2" s="59"/>
      <c r="G2" s="59"/>
      <c r="H2" s="52"/>
      <c r="I2" s="52"/>
      <c r="J2" s="52"/>
      <c r="K2" s="52"/>
    </row>
    <row r="3" spans="2:11 16384:16384" ht="25.5" x14ac:dyDescent="0.35">
      <c r="B3" s="123" t="s">
        <v>474</v>
      </c>
      <c r="C3" s="52"/>
      <c r="D3" s="52"/>
      <c r="E3" s="59"/>
      <c r="F3" s="59"/>
      <c r="G3" s="59"/>
      <c r="H3" s="52"/>
      <c r="I3" s="52"/>
      <c r="J3" s="52"/>
      <c r="K3" s="52"/>
    </row>
    <row r="4" spans="2:11 16384:16384" x14ac:dyDescent="0.25">
      <c r="B4" s="52"/>
      <c r="C4" s="52"/>
      <c r="D4" s="52"/>
      <c r="E4" s="59"/>
      <c r="F4" s="59"/>
      <c r="G4" s="59"/>
      <c r="H4" s="52"/>
      <c r="I4" s="52"/>
      <c r="J4" s="52"/>
      <c r="K4" s="52"/>
    </row>
    <row r="5" spans="2:11 16384:16384" x14ac:dyDescent="0.25">
      <c r="B5" s="52"/>
      <c r="C5" s="7"/>
      <c r="D5" s="7"/>
      <c r="E5" s="13"/>
      <c r="F5" s="13"/>
      <c r="G5" s="13"/>
      <c r="H5" s="7"/>
      <c r="I5" s="8"/>
      <c r="J5" s="7"/>
      <c r="K5" s="7"/>
    </row>
    <row r="6" spans="2:11 16384:16384" s="5" customFormat="1" ht="22.5" customHeight="1" x14ac:dyDescent="0.25">
      <c r="B6" s="246" t="s">
        <v>118</v>
      </c>
      <c r="C6" s="247"/>
      <c r="D6" s="247"/>
      <c r="E6" s="280"/>
      <c r="F6" s="280"/>
      <c r="G6" s="280"/>
      <c r="H6" s="247"/>
      <c r="I6" s="247"/>
      <c r="J6" s="38"/>
      <c r="K6" s="38"/>
    </row>
    <row r="7" spans="2:11 16384:16384" s="5" customFormat="1" ht="22.5" customHeight="1" x14ac:dyDescent="0.25">
      <c r="B7" s="250" t="s">
        <v>11</v>
      </c>
      <c r="C7" s="252"/>
      <c r="D7" s="252"/>
      <c r="E7" s="431"/>
      <c r="F7" s="431"/>
      <c r="G7" s="431"/>
      <c r="H7" s="252"/>
      <c r="I7" s="252"/>
      <c r="J7" s="38"/>
      <c r="K7" s="38"/>
    </row>
    <row r="8" spans="2:11 16384:16384" s="5" customFormat="1" ht="22.5" customHeight="1" x14ac:dyDescent="0.25">
      <c r="B8" s="249"/>
      <c r="C8" s="248"/>
      <c r="D8" s="248"/>
      <c r="E8" s="281"/>
      <c r="F8" s="281"/>
      <c r="G8" s="281"/>
      <c r="H8" s="249"/>
      <c r="I8" s="249"/>
      <c r="J8" s="54"/>
      <c r="K8" s="54"/>
    </row>
    <row r="9" spans="2:11 16384:16384" hidden="1" x14ac:dyDescent="0.25">
      <c r="B9" s="200"/>
      <c r="C9" s="201"/>
      <c r="D9" s="201"/>
      <c r="E9" s="282"/>
      <c r="F9" s="282"/>
      <c r="G9" s="282"/>
      <c r="H9" s="46"/>
      <c r="I9" s="46"/>
      <c r="J9" s="52"/>
      <c r="K9" s="52"/>
    </row>
    <row r="10" spans="2:11 16384:16384" s="5" customFormat="1" ht="40.35" customHeight="1" x14ac:dyDescent="0.25">
      <c r="B10" s="286" t="s">
        <v>119</v>
      </c>
      <c r="C10" s="139" t="s">
        <v>120</v>
      </c>
      <c r="D10" s="287" t="s">
        <v>121</v>
      </c>
      <c r="E10" s="288" t="s">
        <v>122</v>
      </c>
      <c r="F10" s="288" t="s">
        <v>123</v>
      </c>
      <c r="G10" s="288" t="s">
        <v>124</v>
      </c>
      <c r="H10" s="139" t="s">
        <v>125</v>
      </c>
      <c r="I10" s="139" t="s">
        <v>39</v>
      </c>
      <c r="J10" s="54"/>
      <c r="K10" s="54"/>
    </row>
    <row r="11" spans="2:11 16384:16384" s="5" customFormat="1" ht="20.100000000000001" customHeight="1" x14ac:dyDescent="0.25">
      <c r="B11" s="290" t="s">
        <v>126</v>
      </c>
      <c r="C11" s="294">
        <v>2751</v>
      </c>
      <c r="D11" s="298">
        <v>548.99221712233089</v>
      </c>
      <c r="E11" s="289" t="s">
        <v>127</v>
      </c>
      <c r="F11" s="289" t="s">
        <v>128</v>
      </c>
      <c r="G11" s="289">
        <v>2012</v>
      </c>
      <c r="H11" s="299">
        <v>2751</v>
      </c>
      <c r="I11" s="360">
        <v>0</v>
      </c>
      <c r="J11" s="54"/>
      <c r="K11" s="54"/>
    </row>
    <row r="12" spans="2:11 16384:16384" s="5" customFormat="1" ht="20.100000000000001" customHeight="1" x14ac:dyDescent="0.25">
      <c r="B12" s="291" t="s">
        <v>129</v>
      </c>
      <c r="C12" s="295">
        <v>4330</v>
      </c>
      <c r="D12" s="300">
        <v>278</v>
      </c>
      <c r="E12" s="301" t="s">
        <v>127</v>
      </c>
      <c r="F12" s="301" t="s">
        <v>128</v>
      </c>
      <c r="G12" s="301">
        <v>2013</v>
      </c>
      <c r="H12" s="302">
        <v>4330</v>
      </c>
      <c r="I12" s="361">
        <v>0.57397310069065799</v>
      </c>
      <c r="J12" s="54"/>
      <c r="K12" s="54"/>
    </row>
    <row r="13" spans="2:11 16384:16384" s="5" customFormat="1" ht="20.100000000000001" customHeight="1" x14ac:dyDescent="0.25">
      <c r="B13" s="290" t="s">
        <v>130</v>
      </c>
      <c r="C13" s="294">
        <v>27222</v>
      </c>
      <c r="D13" s="298">
        <v>875</v>
      </c>
      <c r="E13" s="289" t="s">
        <v>131</v>
      </c>
      <c r="F13" s="289" t="s">
        <v>128</v>
      </c>
      <c r="G13" s="289">
        <v>2017</v>
      </c>
      <c r="H13" s="299">
        <v>27222</v>
      </c>
      <c r="I13" s="362">
        <v>5.2868360277136262</v>
      </c>
      <c r="J13" s="54"/>
      <c r="K13" s="54"/>
    </row>
    <row r="14" spans="2:11 16384:16384" s="5" customFormat="1" ht="20.100000000000001" customHeight="1" x14ac:dyDescent="0.25">
      <c r="B14" s="291" t="s">
        <v>132</v>
      </c>
      <c r="C14" s="295">
        <v>19287</v>
      </c>
      <c r="D14" s="300">
        <v>617.22350230414747</v>
      </c>
      <c r="E14" s="301" t="s">
        <v>131</v>
      </c>
      <c r="F14" s="301" t="s">
        <v>128</v>
      </c>
      <c r="G14" s="301">
        <v>2019</v>
      </c>
      <c r="H14" s="302">
        <v>19287</v>
      </c>
      <c r="I14" s="361">
        <v>-0.29149217544633016</v>
      </c>
      <c r="J14" s="54"/>
      <c r="K14" s="54"/>
    </row>
    <row r="15" spans="2:11 16384:16384" s="5" customFormat="1" ht="20.100000000000001" customHeight="1" x14ac:dyDescent="0.25">
      <c r="B15" s="290" t="s">
        <v>133</v>
      </c>
      <c r="C15" s="294">
        <v>19790</v>
      </c>
      <c r="D15" s="298">
        <v>506.17694452259764</v>
      </c>
      <c r="E15" s="289" t="s">
        <v>131</v>
      </c>
      <c r="F15" s="289" t="s">
        <v>128</v>
      </c>
      <c r="G15" s="289">
        <v>2020</v>
      </c>
      <c r="H15" s="299">
        <v>19790</v>
      </c>
      <c r="I15" s="362">
        <v>2.6079742831959352E-2</v>
      </c>
      <c r="J15" s="54"/>
      <c r="K15" s="54"/>
    </row>
    <row r="16" spans="2:11 16384:16384" s="5" customFormat="1" ht="20.100000000000001" customHeight="1" x14ac:dyDescent="0.25">
      <c r="B16" s="291" t="s">
        <v>134</v>
      </c>
      <c r="C16" s="295">
        <v>17.963999999999999</v>
      </c>
      <c r="D16" s="300">
        <v>36.290909090909089</v>
      </c>
      <c r="E16" s="301" t="s">
        <v>135</v>
      </c>
      <c r="F16" s="301" t="s">
        <v>128</v>
      </c>
      <c r="G16" s="301">
        <v>2021</v>
      </c>
      <c r="H16" s="528">
        <v>1035.9639999999999</v>
      </c>
      <c r="I16" s="529">
        <v>-0.9476521475492673</v>
      </c>
      <c r="J16" s="54"/>
      <c r="K16" s="54"/>
      <c r="XFD16" s="81"/>
    </row>
    <row r="17" spans="2:11 16384:16384" s="5" customFormat="1" ht="20.100000000000001" customHeight="1" x14ac:dyDescent="0.25">
      <c r="B17" s="291" t="s">
        <v>136</v>
      </c>
      <c r="C17" s="295">
        <v>162</v>
      </c>
      <c r="D17" s="300">
        <v>185</v>
      </c>
      <c r="E17" s="301" t="s">
        <v>135</v>
      </c>
      <c r="F17" s="301" t="s">
        <v>128</v>
      </c>
      <c r="G17" s="301">
        <v>2021</v>
      </c>
      <c r="H17" s="528">
        <v>0</v>
      </c>
      <c r="I17" s="529"/>
      <c r="J17" s="54"/>
      <c r="K17" s="54"/>
    </row>
    <row r="18" spans="2:11 16384:16384" s="5" customFormat="1" ht="20.100000000000001" customHeight="1" x14ac:dyDescent="0.25">
      <c r="B18" s="291" t="s">
        <v>137</v>
      </c>
      <c r="C18" s="295">
        <v>763</v>
      </c>
      <c r="D18" s="300">
        <v>191.37195886631554</v>
      </c>
      <c r="E18" s="301" t="s">
        <v>127</v>
      </c>
      <c r="F18" s="301" t="s">
        <v>128</v>
      </c>
      <c r="G18" s="301">
        <v>2021</v>
      </c>
      <c r="H18" s="528">
        <v>0</v>
      </c>
      <c r="I18" s="529"/>
    </row>
    <row r="19" spans="2:11 16384:16384" s="5" customFormat="1" ht="20.100000000000001" customHeight="1" x14ac:dyDescent="0.25">
      <c r="B19" s="291" t="s">
        <v>138</v>
      </c>
      <c r="C19" s="295">
        <v>93</v>
      </c>
      <c r="D19" s="300">
        <v>121.88728702490171</v>
      </c>
      <c r="E19" s="301" t="s">
        <v>135</v>
      </c>
      <c r="F19" s="301" t="s">
        <v>128</v>
      </c>
      <c r="G19" s="301">
        <v>2021</v>
      </c>
      <c r="H19" s="528">
        <v>0</v>
      </c>
      <c r="I19" s="529"/>
    </row>
    <row r="20" spans="2:11 16384:16384" s="5" customFormat="1" ht="20.100000000000001" customHeight="1" x14ac:dyDescent="0.25">
      <c r="B20" s="290" t="s">
        <v>139</v>
      </c>
      <c r="C20" s="294">
        <v>16401</v>
      </c>
      <c r="D20" s="298">
        <v>550.01844461584892</v>
      </c>
      <c r="E20" s="289" t="s">
        <v>131</v>
      </c>
      <c r="F20" s="289" t="s">
        <v>128</v>
      </c>
      <c r="G20" s="289">
        <v>2022</v>
      </c>
      <c r="H20" s="530">
        <v>32869</v>
      </c>
      <c r="I20" s="532" t="s">
        <v>140</v>
      </c>
      <c r="XFD20" s="76"/>
    </row>
    <row r="21" spans="2:11 16384:16384" s="5" customFormat="1" ht="20.100000000000001" customHeight="1" x14ac:dyDescent="0.25">
      <c r="B21" s="290" t="s">
        <v>141</v>
      </c>
      <c r="C21" s="294">
        <v>5946</v>
      </c>
      <c r="D21" s="298">
        <v>880.75840616205005</v>
      </c>
      <c r="E21" s="289" t="s">
        <v>131</v>
      </c>
      <c r="F21" s="289" t="s">
        <v>128</v>
      </c>
      <c r="G21" s="289">
        <v>2022</v>
      </c>
      <c r="H21" s="531">
        <v>0</v>
      </c>
      <c r="I21" s="532">
        <v>0</v>
      </c>
      <c r="XFD21" s="76"/>
    </row>
    <row r="22" spans="2:11 16384:16384" s="5" customFormat="1" ht="20.100000000000001" customHeight="1" x14ac:dyDescent="0.25">
      <c r="B22" s="290" t="s">
        <v>142</v>
      </c>
      <c r="C22" s="294">
        <v>8603</v>
      </c>
      <c r="D22" s="298">
        <v>538.90002505637688</v>
      </c>
      <c r="E22" s="289" t="s">
        <v>131</v>
      </c>
      <c r="F22" s="289" t="s">
        <v>128</v>
      </c>
      <c r="G22" s="289">
        <v>2022</v>
      </c>
      <c r="H22" s="531">
        <v>0</v>
      </c>
      <c r="I22" s="532">
        <v>0</v>
      </c>
      <c r="XFD22" s="76"/>
    </row>
    <row r="23" spans="2:11 16384:16384" s="5" customFormat="1" ht="20.100000000000001" customHeight="1" x14ac:dyDescent="0.25">
      <c r="B23" s="290" t="s">
        <v>143</v>
      </c>
      <c r="C23" s="294">
        <v>1280</v>
      </c>
      <c r="D23" s="298">
        <v>268.9075630252101</v>
      </c>
      <c r="E23" s="289" t="s">
        <v>127</v>
      </c>
      <c r="F23" s="289" t="s">
        <v>128</v>
      </c>
      <c r="G23" s="289">
        <v>2022</v>
      </c>
      <c r="H23" s="531">
        <v>0</v>
      </c>
      <c r="I23" s="532">
        <v>0</v>
      </c>
      <c r="XFD23" s="76"/>
    </row>
    <row r="24" spans="2:11 16384:16384" s="5" customFormat="1" ht="20.100000000000001" customHeight="1" x14ac:dyDescent="0.25">
      <c r="B24" s="290" t="s">
        <v>144</v>
      </c>
      <c r="C24" s="294">
        <v>143</v>
      </c>
      <c r="D24" s="298">
        <v>29.218258346614363</v>
      </c>
      <c r="E24" s="289" t="s">
        <v>135</v>
      </c>
      <c r="F24" s="289" t="s">
        <v>128</v>
      </c>
      <c r="G24" s="289">
        <v>2022</v>
      </c>
      <c r="H24" s="531">
        <v>0</v>
      </c>
      <c r="I24" s="532">
        <v>0</v>
      </c>
      <c r="XFD24" s="76"/>
    </row>
    <row r="25" spans="2:11 16384:16384" s="5" customFormat="1" ht="20.100000000000001" customHeight="1" x14ac:dyDescent="0.25">
      <c r="B25" s="290" t="s">
        <v>145</v>
      </c>
      <c r="C25" s="294">
        <v>172</v>
      </c>
      <c r="D25" s="298">
        <v>81.749049429657788</v>
      </c>
      <c r="E25" s="289" t="s">
        <v>135</v>
      </c>
      <c r="F25" s="289" t="s">
        <v>128</v>
      </c>
      <c r="G25" s="289">
        <v>2022</v>
      </c>
      <c r="H25" s="531">
        <v>0</v>
      </c>
      <c r="I25" s="532">
        <v>0</v>
      </c>
      <c r="XFD25" s="76"/>
    </row>
    <row r="26" spans="2:11 16384:16384" s="5" customFormat="1" ht="20.100000000000001" customHeight="1" x14ac:dyDescent="0.25">
      <c r="B26" s="290" t="s">
        <v>146</v>
      </c>
      <c r="C26" s="294">
        <v>94</v>
      </c>
      <c r="D26" s="298">
        <v>44.069385841537738</v>
      </c>
      <c r="E26" s="289" t="s">
        <v>127</v>
      </c>
      <c r="F26" s="289" t="s">
        <v>128</v>
      </c>
      <c r="G26" s="289">
        <v>2022</v>
      </c>
      <c r="H26" s="531">
        <v>0</v>
      </c>
      <c r="I26" s="532">
        <v>0</v>
      </c>
      <c r="XFD26" s="76"/>
    </row>
    <row r="27" spans="2:11 16384:16384" s="5" customFormat="1" ht="20.100000000000001" customHeight="1" x14ac:dyDescent="0.25">
      <c r="B27" s="290" t="s">
        <v>147</v>
      </c>
      <c r="C27" s="294">
        <v>177</v>
      </c>
      <c r="D27" s="298">
        <v>108.85608856088561</v>
      </c>
      <c r="E27" s="289" t="s">
        <v>135</v>
      </c>
      <c r="F27" s="289" t="s">
        <v>128</v>
      </c>
      <c r="G27" s="289">
        <v>2022</v>
      </c>
      <c r="H27" s="531">
        <v>0</v>
      </c>
      <c r="I27" s="532">
        <v>0</v>
      </c>
      <c r="XFD27" s="76"/>
    </row>
    <row r="28" spans="2:11 16384:16384" s="5" customFormat="1" ht="20.100000000000001" customHeight="1" x14ac:dyDescent="0.25">
      <c r="B28" s="290" t="s">
        <v>148</v>
      </c>
      <c r="C28" s="294">
        <v>53</v>
      </c>
      <c r="D28" s="298">
        <v>106.2124248496994</v>
      </c>
      <c r="E28" s="289" t="s">
        <v>135</v>
      </c>
      <c r="F28" s="289" t="s">
        <v>128</v>
      </c>
      <c r="G28" s="289">
        <v>2022</v>
      </c>
      <c r="H28" s="531">
        <v>0</v>
      </c>
      <c r="I28" s="532">
        <v>0</v>
      </c>
      <c r="XFD28" s="76"/>
    </row>
    <row r="29" spans="2:11 16384:16384" s="5" customFormat="1" ht="20.100000000000001" customHeight="1" x14ac:dyDescent="0.25">
      <c r="B29" s="291" t="s">
        <v>149</v>
      </c>
      <c r="C29" s="295">
        <v>35</v>
      </c>
      <c r="D29" s="300">
        <v>61.728395061728392</v>
      </c>
      <c r="E29" s="301" t="s">
        <v>135</v>
      </c>
      <c r="F29" s="301" t="s">
        <v>128</v>
      </c>
      <c r="G29" s="301">
        <v>2023</v>
      </c>
      <c r="H29" s="538">
        <v>799</v>
      </c>
      <c r="I29" s="529">
        <v>-0.98</v>
      </c>
      <c r="XFD29" s="76"/>
    </row>
    <row r="30" spans="2:11 16384:16384" s="5" customFormat="1" ht="20.100000000000001" customHeight="1" x14ac:dyDescent="0.25">
      <c r="B30" s="291" t="s">
        <v>150</v>
      </c>
      <c r="C30" s="295">
        <v>155.17500000000001</v>
      </c>
      <c r="D30" s="300">
        <v>92.857997726048708</v>
      </c>
      <c r="E30" s="301" t="s">
        <v>127</v>
      </c>
      <c r="F30" s="301" t="s">
        <v>128</v>
      </c>
      <c r="G30" s="301">
        <v>2023</v>
      </c>
      <c r="H30" s="539"/>
      <c r="I30" s="529"/>
      <c r="XFD30" s="76"/>
    </row>
    <row r="31" spans="2:11 16384:16384" s="5" customFormat="1" ht="20.100000000000001" customHeight="1" x14ac:dyDescent="0.25">
      <c r="B31" s="291" t="s">
        <v>151</v>
      </c>
      <c r="C31" s="295">
        <v>48.908999999999999</v>
      </c>
      <c r="D31" s="300">
        <v>133.63114754098362</v>
      </c>
      <c r="E31" s="301" t="s">
        <v>135</v>
      </c>
      <c r="F31" s="301" t="s">
        <v>128</v>
      </c>
      <c r="G31" s="301">
        <v>2023</v>
      </c>
      <c r="H31" s="539"/>
      <c r="I31" s="529"/>
    </row>
    <row r="32" spans="2:11 16384:16384" s="5" customFormat="1" ht="20.100000000000001" customHeight="1" x14ac:dyDescent="0.25">
      <c r="B32" s="291" t="s">
        <v>152</v>
      </c>
      <c r="C32" s="295">
        <v>449.65126000000004</v>
      </c>
      <c r="D32" s="300">
        <v>0</v>
      </c>
      <c r="E32" s="301" t="s">
        <v>153</v>
      </c>
      <c r="F32" s="301" t="s">
        <v>128</v>
      </c>
      <c r="G32" s="301">
        <v>2023</v>
      </c>
      <c r="H32" s="539"/>
      <c r="I32" s="529"/>
    </row>
    <row r="33" spans="2:9 16384:16384" s="5" customFormat="1" ht="20.100000000000001" customHeight="1" x14ac:dyDescent="0.25">
      <c r="B33" s="291" t="s">
        <v>154</v>
      </c>
      <c r="C33" s="295">
        <v>54.297718631178711</v>
      </c>
      <c r="D33" s="300">
        <v>45.064929196391752</v>
      </c>
      <c r="E33" s="301" t="s">
        <v>153</v>
      </c>
      <c r="F33" s="301" t="s">
        <v>128</v>
      </c>
      <c r="G33" s="301">
        <v>2023</v>
      </c>
      <c r="H33" s="539"/>
      <c r="I33" s="529"/>
    </row>
    <row r="34" spans="2:9 16384:16384" s="5" customFormat="1" ht="20.100000000000001" customHeight="1" x14ac:dyDescent="0.25">
      <c r="B34" s="291" t="s">
        <v>155</v>
      </c>
      <c r="C34" s="295">
        <v>55.548479087452471</v>
      </c>
      <c r="D34" s="300">
        <v>44.069385841537738</v>
      </c>
      <c r="E34" s="301" t="s">
        <v>153</v>
      </c>
      <c r="F34" s="301" t="s">
        <v>128</v>
      </c>
      <c r="G34" s="301">
        <v>2023</v>
      </c>
      <c r="H34" s="540"/>
      <c r="I34" s="529"/>
    </row>
    <row r="35" spans="2:9 16384:16384" s="5" customFormat="1" ht="20.100000000000001" customHeight="1" x14ac:dyDescent="0.25">
      <c r="B35" s="292" t="s">
        <v>156</v>
      </c>
      <c r="C35" s="296">
        <v>13319</v>
      </c>
      <c r="D35" s="298">
        <v>608.97183505262888</v>
      </c>
      <c r="E35" s="303" t="s">
        <v>131</v>
      </c>
      <c r="F35" s="303" t="s">
        <v>157</v>
      </c>
      <c r="G35" s="303">
        <v>2024</v>
      </c>
      <c r="H35" s="530">
        <v>19136</v>
      </c>
      <c r="I35" s="537">
        <v>22.949937421777221</v>
      </c>
    </row>
    <row r="36" spans="2:9 16384:16384" s="5" customFormat="1" ht="20.100000000000001" customHeight="1" x14ac:dyDescent="0.25">
      <c r="B36" s="292" t="s">
        <v>158</v>
      </c>
      <c r="C36" s="296">
        <v>4686</v>
      </c>
      <c r="D36" s="298">
        <v>528.06266200834</v>
      </c>
      <c r="E36" s="303" t="s">
        <v>131</v>
      </c>
      <c r="F36" s="303" t="s">
        <v>157</v>
      </c>
      <c r="G36" s="303">
        <v>2024</v>
      </c>
      <c r="H36" s="531"/>
      <c r="I36" s="537"/>
    </row>
    <row r="37" spans="2:9 16384:16384" s="5" customFormat="1" ht="20.100000000000001" customHeight="1" x14ac:dyDescent="0.25">
      <c r="B37" s="292" t="s">
        <v>231</v>
      </c>
      <c r="C37" s="296">
        <v>774</v>
      </c>
      <c r="D37" s="298">
        <v>112.56</v>
      </c>
      <c r="E37" s="303" t="s">
        <v>127</v>
      </c>
      <c r="F37" s="303" t="s">
        <v>235</v>
      </c>
      <c r="G37" s="303">
        <v>2024</v>
      </c>
      <c r="H37" s="531"/>
      <c r="I37" s="537"/>
    </row>
    <row r="38" spans="2:9 16384:16384" s="5" customFormat="1" ht="20.100000000000001" customHeight="1" x14ac:dyDescent="0.25">
      <c r="B38" s="292" t="s">
        <v>232</v>
      </c>
      <c r="C38" s="296">
        <v>85</v>
      </c>
      <c r="D38" s="298">
        <v>108.85608856088561</v>
      </c>
      <c r="E38" s="303" t="s">
        <v>135</v>
      </c>
      <c r="F38" s="303" t="s">
        <v>128</v>
      </c>
      <c r="G38" s="303">
        <v>2024</v>
      </c>
      <c r="H38" s="531"/>
      <c r="I38" s="537"/>
    </row>
    <row r="39" spans="2:9 16384:16384" s="5" customFormat="1" ht="20.100000000000001" customHeight="1" x14ac:dyDescent="0.25">
      <c r="B39" s="292" t="s">
        <v>233</v>
      </c>
      <c r="C39" s="296">
        <v>217</v>
      </c>
      <c r="D39" s="298">
        <v>18</v>
      </c>
      <c r="E39" s="303" t="s">
        <v>127</v>
      </c>
      <c r="F39" s="303" t="s">
        <v>128</v>
      </c>
      <c r="G39" s="303">
        <v>2024</v>
      </c>
      <c r="H39" s="531"/>
      <c r="I39" s="537"/>
    </row>
    <row r="40" spans="2:9 16384:16384" s="5" customFormat="1" ht="20.100000000000001" customHeight="1" x14ac:dyDescent="0.25">
      <c r="B40" s="292" t="s">
        <v>234</v>
      </c>
      <c r="C40" s="296">
        <v>55</v>
      </c>
      <c r="D40" s="298">
        <v>81.749049429657788</v>
      </c>
      <c r="E40" s="303" t="s">
        <v>135</v>
      </c>
      <c r="F40" s="303" t="s">
        <v>128</v>
      </c>
      <c r="G40" s="303">
        <v>2024</v>
      </c>
      <c r="H40" s="531"/>
      <c r="I40" s="537"/>
      <c r="XFD40" s="73"/>
    </row>
    <row r="41" spans="2:9 16384:16384" s="5" customFormat="1" ht="20.100000000000001" customHeight="1" x14ac:dyDescent="0.25">
      <c r="B41" s="293" t="s">
        <v>241</v>
      </c>
      <c r="C41" s="297">
        <v>174</v>
      </c>
      <c r="D41" s="304">
        <v>231</v>
      </c>
      <c r="E41" s="306" t="s">
        <v>135</v>
      </c>
      <c r="F41" s="306" t="s">
        <v>128</v>
      </c>
      <c r="G41" s="305">
        <v>2025</v>
      </c>
      <c r="H41" s="533" t="s">
        <v>527</v>
      </c>
      <c r="I41" s="536">
        <v>0.42740316978648724</v>
      </c>
    </row>
    <row r="42" spans="2:9 16384:16384" s="5" customFormat="1" ht="20.100000000000001" customHeight="1" x14ac:dyDescent="0.25">
      <c r="B42" s="293" t="s">
        <v>242</v>
      </c>
      <c r="C42" s="297">
        <v>184.315</v>
      </c>
      <c r="D42" s="304">
        <v>656.86029935851741</v>
      </c>
      <c r="E42" s="306" t="s">
        <v>127</v>
      </c>
      <c r="F42" s="306" t="s">
        <v>128</v>
      </c>
      <c r="G42" s="305">
        <v>2025</v>
      </c>
      <c r="H42" s="534"/>
      <c r="I42" s="536"/>
    </row>
    <row r="43" spans="2:9 16384:16384" s="5" customFormat="1" ht="20.100000000000001" customHeight="1" x14ac:dyDescent="0.25">
      <c r="B43" s="293" t="s">
        <v>243</v>
      </c>
      <c r="C43" s="297">
        <v>337</v>
      </c>
      <c r="D43" s="304">
        <v>132</v>
      </c>
      <c r="E43" s="306" t="s">
        <v>135</v>
      </c>
      <c r="F43" s="306" t="s">
        <v>128</v>
      </c>
      <c r="G43" s="305">
        <v>2025</v>
      </c>
      <c r="H43" s="534"/>
      <c r="I43" s="536"/>
    </row>
    <row r="44" spans="2:9 16384:16384" s="5" customFormat="1" ht="20.100000000000001" customHeight="1" x14ac:dyDescent="0.25">
      <c r="B44" s="293" t="s">
        <v>586</v>
      </c>
      <c r="C44" s="297">
        <v>12176</v>
      </c>
      <c r="D44" s="304">
        <v>594</v>
      </c>
      <c r="E44" s="306" t="s">
        <v>131</v>
      </c>
      <c r="F44" s="306" t="s">
        <v>128</v>
      </c>
      <c r="G44" s="305">
        <v>2025</v>
      </c>
      <c r="H44" s="534"/>
      <c r="I44" s="536"/>
    </row>
    <row r="45" spans="2:9 16384:16384" s="5" customFormat="1" ht="20.100000000000001" customHeight="1" x14ac:dyDescent="0.25">
      <c r="B45" s="293" t="s">
        <v>244</v>
      </c>
      <c r="C45" s="297">
        <v>59</v>
      </c>
      <c r="D45" s="304">
        <v>65</v>
      </c>
      <c r="E45" s="306" t="s">
        <v>135</v>
      </c>
      <c r="F45" s="306" t="s">
        <v>128</v>
      </c>
      <c r="G45" s="305">
        <v>2025</v>
      </c>
      <c r="H45" s="534"/>
      <c r="I45" s="536"/>
      <c r="XFD45" s="73"/>
    </row>
    <row r="46" spans="2:9 16384:16384" s="5" customFormat="1" ht="20.100000000000001" customHeight="1" x14ac:dyDescent="0.25">
      <c r="B46" s="293" t="s">
        <v>245</v>
      </c>
      <c r="C46" s="297">
        <v>762</v>
      </c>
      <c r="D46" s="304">
        <v>214</v>
      </c>
      <c r="E46" s="306" t="s">
        <v>135</v>
      </c>
      <c r="F46" s="306" t="s">
        <v>128</v>
      </c>
      <c r="G46" s="305">
        <v>2025</v>
      </c>
      <c r="H46" s="534"/>
      <c r="I46" s="536"/>
    </row>
    <row r="47" spans="2:9 16384:16384" s="5" customFormat="1" ht="20.100000000000001" customHeight="1" x14ac:dyDescent="0.25">
      <c r="B47" s="293" t="s">
        <v>246</v>
      </c>
      <c r="C47" s="297">
        <v>4685</v>
      </c>
      <c r="D47" s="304">
        <v>528.06266200834</v>
      </c>
      <c r="E47" s="306" t="s">
        <v>131</v>
      </c>
      <c r="F47" s="306" t="s">
        <v>443</v>
      </c>
      <c r="G47" s="305">
        <v>2025</v>
      </c>
      <c r="H47" s="534"/>
      <c r="I47" s="536"/>
    </row>
    <row r="48" spans="2:9 16384:16384" s="5" customFormat="1" ht="20.100000000000001" customHeight="1" x14ac:dyDescent="0.25">
      <c r="B48" s="293" t="s">
        <v>231</v>
      </c>
      <c r="C48" s="297">
        <v>773.56700000000001</v>
      </c>
      <c r="D48" s="304">
        <v>112.56</v>
      </c>
      <c r="E48" s="306" t="s">
        <v>127</v>
      </c>
      <c r="F48" s="306" t="s">
        <v>128</v>
      </c>
      <c r="G48" s="305">
        <v>2025</v>
      </c>
      <c r="H48" s="534"/>
      <c r="I48" s="536"/>
    </row>
    <row r="49" spans="2:10 16384:16384" s="5" customFormat="1" ht="20.100000000000001" customHeight="1" x14ac:dyDescent="0.25">
      <c r="B49" s="293" t="s">
        <v>446</v>
      </c>
      <c r="C49" s="297">
        <v>619</v>
      </c>
      <c r="D49" s="304" t="s">
        <v>59</v>
      </c>
      <c r="E49" s="306" t="s">
        <v>444</v>
      </c>
      <c r="F49" s="306" t="s">
        <v>128</v>
      </c>
      <c r="G49" s="305">
        <v>2025</v>
      </c>
      <c r="H49" s="534"/>
      <c r="I49" s="536"/>
    </row>
    <row r="50" spans="2:10 16384:16384" s="5" customFormat="1" ht="20.100000000000001" customHeight="1" x14ac:dyDescent="0.25">
      <c r="B50" s="293" t="s">
        <v>247</v>
      </c>
      <c r="C50" s="297">
        <v>198.51</v>
      </c>
      <c r="D50" s="304">
        <v>65</v>
      </c>
      <c r="E50" s="306" t="s">
        <v>135</v>
      </c>
      <c r="F50" s="306" t="s">
        <v>443</v>
      </c>
      <c r="G50" s="305">
        <v>2025</v>
      </c>
      <c r="H50" s="534"/>
      <c r="I50" s="536"/>
    </row>
    <row r="51" spans="2:10 16384:16384" s="5" customFormat="1" ht="20.100000000000001" customHeight="1" x14ac:dyDescent="0.25">
      <c r="B51" s="293" t="s">
        <v>248</v>
      </c>
      <c r="C51" s="297">
        <v>24.8</v>
      </c>
      <c r="D51" s="304">
        <v>40</v>
      </c>
      <c r="E51" s="306" t="s">
        <v>135</v>
      </c>
      <c r="F51" s="306" t="s">
        <v>128</v>
      </c>
      <c r="G51" s="305">
        <v>2025</v>
      </c>
      <c r="H51" s="534"/>
      <c r="I51" s="536"/>
      <c r="XFD51" s="73"/>
    </row>
    <row r="52" spans="2:10 16384:16384" s="5" customFormat="1" ht="20.100000000000001" customHeight="1" x14ac:dyDescent="0.25">
      <c r="B52" s="293" t="s">
        <v>249</v>
      </c>
      <c r="C52" s="297">
        <v>59.595057034220524</v>
      </c>
      <c r="D52" s="304">
        <v>81.749049429657788</v>
      </c>
      <c r="E52" s="306" t="s">
        <v>135</v>
      </c>
      <c r="F52" s="306" t="s">
        <v>128</v>
      </c>
      <c r="G52" s="305">
        <v>2025</v>
      </c>
      <c r="H52" s="534"/>
      <c r="I52" s="536"/>
    </row>
    <row r="53" spans="2:10 16384:16384" s="5" customFormat="1" ht="20.100000000000001" customHeight="1" x14ac:dyDescent="0.25">
      <c r="B53" s="293" t="s">
        <v>447</v>
      </c>
      <c r="C53" s="297">
        <v>7262</v>
      </c>
      <c r="D53" s="304" t="s">
        <v>59</v>
      </c>
      <c r="E53" s="306" t="s">
        <v>444</v>
      </c>
      <c r="F53" s="306" t="s">
        <v>445</v>
      </c>
      <c r="G53" s="305">
        <v>2025</v>
      </c>
      <c r="H53" s="535"/>
      <c r="I53" s="536"/>
      <c r="XFD53" s="73"/>
    </row>
    <row r="54" spans="2:10 16384:16384" x14ac:dyDescent="0.25">
      <c r="B54" s="46"/>
      <c r="C54" s="283"/>
      <c r="D54" s="284"/>
      <c r="E54" s="201"/>
      <c r="F54" s="201"/>
      <c r="G54" s="201"/>
      <c r="H54" s="284"/>
      <c r="I54" s="284"/>
      <c r="XFD54" s="74"/>
    </row>
    <row r="55" spans="2:10 16384:16384" ht="29.25" customHeight="1" x14ac:dyDescent="0.25">
      <c r="B55" s="526" t="s">
        <v>606</v>
      </c>
      <c r="C55" s="526"/>
      <c r="D55" s="526"/>
      <c r="E55" s="526"/>
      <c r="F55" s="526"/>
      <c r="G55" s="282"/>
      <c r="H55" s="46"/>
      <c r="I55" s="46"/>
      <c r="J55" s="52"/>
      <c r="XFD55" s="74"/>
    </row>
    <row r="56" spans="2:10 16384:16384" x14ac:dyDescent="0.25">
      <c r="B56" s="45" t="s">
        <v>238</v>
      </c>
      <c r="C56" s="46"/>
      <c r="D56" s="46"/>
      <c r="E56" s="282"/>
      <c r="F56" s="282"/>
      <c r="G56" s="282"/>
      <c r="H56" s="46"/>
      <c r="I56" s="46"/>
      <c r="J56" s="78"/>
      <c r="XFD56" s="75"/>
    </row>
    <row r="57" spans="2:10 16384:16384" x14ac:dyDescent="0.25">
      <c r="B57" s="45" t="s">
        <v>159</v>
      </c>
      <c r="C57" s="46"/>
      <c r="D57" s="46"/>
      <c r="E57" s="282"/>
      <c r="F57" s="282"/>
      <c r="G57" s="282"/>
      <c r="H57" s="285"/>
      <c r="I57" s="46"/>
      <c r="J57" s="78"/>
      <c r="XFD57" s="77"/>
    </row>
    <row r="58" spans="2:10 16384:16384" x14ac:dyDescent="0.25">
      <c r="B58" s="45" t="s">
        <v>587</v>
      </c>
      <c r="C58" s="52"/>
      <c r="D58" s="52"/>
      <c r="E58" s="59"/>
      <c r="F58" s="59"/>
      <c r="G58" s="59"/>
      <c r="H58" s="80"/>
      <c r="I58" s="52"/>
      <c r="J58" s="78"/>
    </row>
    <row r="61" spans="2:10 16384:16384" x14ac:dyDescent="0.25"/>
  </sheetData>
  <mergeCells count="11">
    <mergeCell ref="B55:F55"/>
    <mergeCell ref="H16:H19"/>
    <mergeCell ref="I16:I19"/>
    <mergeCell ref="H20:H28"/>
    <mergeCell ref="I20:I28"/>
    <mergeCell ref="H41:H53"/>
    <mergeCell ref="I41:I53"/>
    <mergeCell ref="H35:H40"/>
    <mergeCell ref="I35:I40"/>
    <mergeCell ref="H29:H34"/>
    <mergeCell ref="I29:I34"/>
  </mergeCells>
  <hyperlinks>
    <hyperlink ref="B1" location="Contents!A1" display="&lt;&lt;&lt; Back to contents" xr:uid="{A59FE5A5-D970-4905-9A80-075FA9573BA1}"/>
  </hyperlinks>
  <printOptions horizontalCentered="1"/>
  <pageMargins left="0.39370078740157483" right="0.39370078740157483" top="0.39370078740157483" bottom="0.39370078740157483" header="0.31496062992125984" footer="0.31496062992125984"/>
  <pageSetup paperSize="9" scale="65" fitToWidth="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C4550-52F5-4B0D-A018-C6543647B623}">
  <sheetPr codeName="Sheet12">
    <pageSetUpPr fitToPage="1"/>
  </sheetPr>
  <dimension ref="A1:O66"/>
  <sheetViews>
    <sheetView showGridLines="0" topLeftCell="A3" zoomScale="80" zoomScaleNormal="80" workbookViewId="0">
      <selection activeCell="B3" sqref="B3"/>
    </sheetView>
  </sheetViews>
  <sheetFormatPr defaultColWidth="0" defaultRowHeight="15.75" zeroHeight="1" x14ac:dyDescent="0.25"/>
  <cols>
    <col min="1" max="1" width="3.375" style="2" customWidth="1"/>
    <col min="2" max="2" width="77.25" style="2" customWidth="1"/>
    <col min="3" max="4" width="15.875" style="2" customWidth="1"/>
    <col min="5" max="5" width="3" style="2" customWidth="1"/>
    <col min="6" max="6" width="14.125" style="2" customWidth="1"/>
    <col min="7" max="7" width="17" style="2" customWidth="1"/>
    <col min="8" max="8" width="14.625" style="2" customWidth="1"/>
    <col min="9" max="9" width="17" style="2" customWidth="1"/>
    <col min="10" max="10" width="19.375" style="2" customWidth="1"/>
    <col min="11" max="11" width="3.375" style="2" customWidth="1"/>
    <col min="12" max="12" width="9" style="2" hidden="1" customWidth="1"/>
    <col min="13" max="13" width="11.375" style="2" hidden="1" customWidth="1"/>
    <col min="14" max="14" width="9" style="2" hidden="1" customWidth="1"/>
    <col min="15" max="15" width="3.375" style="2" hidden="1" customWidth="1"/>
    <col min="16" max="16384" width="9" style="2" hidden="1"/>
  </cols>
  <sheetData>
    <row r="1" spans="2:14" x14ac:dyDescent="0.25">
      <c r="B1" s="125" t="s">
        <v>36</v>
      </c>
      <c r="C1" s="125"/>
      <c r="D1" s="52"/>
      <c r="E1" s="52"/>
      <c r="F1" s="52"/>
      <c r="G1" s="52"/>
      <c r="H1" s="52"/>
      <c r="I1" s="52"/>
      <c r="J1" s="52"/>
      <c r="K1" s="52"/>
      <c r="L1" s="52"/>
      <c r="M1" s="52"/>
      <c r="N1" s="52"/>
    </row>
    <row r="2" spans="2:14" x14ac:dyDescent="0.25">
      <c r="B2" s="52"/>
      <c r="C2" s="52"/>
      <c r="D2" s="52"/>
      <c r="E2" s="52"/>
      <c r="F2" s="52"/>
      <c r="G2" s="52"/>
      <c r="H2" s="52"/>
      <c r="I2" s="52"/>
      <c r="J2" s="52"/>
      <c r="K2" s="52"/>
      <c r="L2" s="52"/>
      <c r="M2" s="52"/>
      <c r="N2" s="52"/>
    </row>
    <row r="3" spans="2:14" ht="25.5" x14ac:dyDescent="0.35">
      <c r="B3" s="123" t="s">
        <v>474</v>
      </c>
      <c r="C3" s="123"/>
      <c r="D3" s="52"/>
      <c r="E3" s="52"/>
      <c r="F3" s="52"/>
      <c r="G3" s="52"/>
      <c r="H3" s="52"/>
      <c r="I3" s="52"/>
      <c r="J3" s="52"/>
      <c r="K3" s="52"/>
      <c r="L3" s="52"/>
      <c r="M3" s="52"/>
      <c r="N3" s="52"/>
    </row>
    <row r="4" spans="2:14" x14ac:dyDescent="0.25">
      <c r="B4" s="52"/>
      <c r="C4" s="52"/>
      <c r="D4" s="52"/>
      <c r="E4" s="52"/>
      <c r="F4" s="52"/>
      <c r="G4" s="52"/>
      <c r="H4" s="52"/>
      <c r="I4" s="52"/>
      <c r="J4" s="52"/>
      <c r="K4" s="52"/>
      <c r="L4" s="52"/>
      <c r="M4" s="52"/>
      <c r="N4" s="52"/>
    </row>
    <row r="5" spans="2:14" x14ac:dyDescent="0.25">
      <c r="B5" s="52"/>
      <c r="C5" s="52"/>
      <c r="D5" s="7"/>
      <c r="E5" s="7"/>
      <c r="F5" s="7"/>
      <c r="G5" s="7"/>
      <c r="H5" s="7"/>
      <c r="I5" s="7"/>
      <c r="J5" s="7"/>
      <c r="K5" s="8"/>
      <c r="L5" s="8"/>
      <c r="M5" s="7"/>
      <c r="N5" s="7"/>
    </row>
    <row r="6" spans="2:14" s="310" customFormat="1" ht="22.5" customHeight="1" x14ac:dyDescent="0.25">
      <c r="B6" s="127" t="s">
        <v>160</v>
      </c>
      <c r="C6" s="127"/>
      <c r="D6" s="308"/>
      <c r="E6" s="308"/>
      <c r="F6" s="308"/>
      <c r="G6" s="308"/>
      <c r="H6" s="52"/>
      <c r="I6" s="52"/>
      <c r="J6" s="52"/>
      <c r="K6" s="309"/>
      <c r="L6" s="309"/>
      <c r="M6" s="309"/>
      <c r="N6" s="309"/>
    </row>
    <row r="7" spans="2:14" s="310" customFormat="1" ht="22.5" customHeight="1" x14ac:dyDescent="0.25">
      <c r="B7" s="432" t="s">
        <v>13</v>
      </c>
      <c r="C7" s="432"/>
      <c r="D7" s="432"/>
      <c r="E7" s="432"/>
      <c r="F7" s="432"/>
      <c r="G7" s="433"/>
      <c r="H7" s="52"/>
      <c r="I7" s="52"/>
      <c r="J7" s="52"/>
      <c r="K7" s="311"/>
      <c r="L7" s="311"/>
      <c r="M7" s="311"/>
      <c r="N7" s="311"/>
    </row>
    <row r="8" spans="2:14" x14ac:dyDescent="0.25">
      <c r="B8" s="3"/>
      <c r="C8" s="3"/>
      <c r="D8" s="4"/>
      <c r="E8" s="4"/>
      <c r="F8" s="4"/>
      <c r="G8" s="52"/>
      <c r="H8" s="52"/>
      <c r="I8" s="52"/>
      <c r="J8" s="52"/>
      <c r="K8" s="52"/>
      <c r="L8" s="52"/>
      <c r="M8" s="52"/>
      <c r="N8" s="52"/>
    </row>
    <row r="9" spans="2:14" ht="22.5" customHeight="1" x14ac:dyDescent="0.25">
      <c r="B9" s="199"/>
      <c r="C9" s="142" t="s">
        <v>38</v>
      </c>
      <c r="D9" s="141">
        <v>2025</v>
      </c>
      <c r="E9" s="317"/>
      <c r="F9" s="141" t="s">
        <v>86</v>
      </c>
      <c r="G9" s="317">
        <v>2024</v>
      </c>
      <c r="H9" s="52"/>
      <c r="I9" s="52"/>
      <c r="J9" s="52"/>
      <c r="K9" s="52"/>
      <c r="L9" s="52"/>
      <c r="M9" s="52"/>
      <c r="N9" s="52"/>
    </row>
    <row r="10" spans="2:14" s="5" customFormat="1" ht="20.100000000000001" customHeight="1" x14ac:dyDescent="0.25">
      <c r="B10" s="97" t="s">
        <v>161</v>
      </c>
      <c r="C10" s="318"/>
      <c r="D10" s="318"/>
      <c r="E10" s="318"/>
      <c r="F10" s="263"/>
      <c r="G10" s="318"/>
      <c r="H10" s="52"/>
      <c r="I10" s="52"/>
      <c r="J10" s="54"/>
      <c r="K10" s="54"/>
      <c r="L10" s="54"/>
      <c r="M10" s="54"/>
      <c r="N10" s="54"/>
    </row>
    <row r="11" spans="2:14" s="5" customFormat="1" ht="20.100000000000001" customHeight="1" x14ac:dyDescent="0.25">
      <c r="B11" s="312" t="s">
        <v>550</v>
      </c>
      <c r="C11" s="273" t="s">
        <v>548</v>
      </c>
      <c r="D11" s="492">
        <v>126982</v>
      </c>
      <c r="E11" s="318"/>
      <c r="F11" s="266">
        <v>-7.5344285870601662E-3</v>
      </c>
      <c r="G11" s="318">
        <v>127946</v>
      </c>
      <c r="H11" s="52"/>
      <c r="I11" s="52"/>
      <c r="J11" s="54"/>
      <c r="K11" s="54"/>
      <c r="L11" s="54"/>
      <c r="M11" s="54"/>
      <c r="N11" s="54"/>
    </row>
    <row r="12" spans="2:14" s="5" customFormat="1" ht="20.100000000000001" customHeight="1" x14ac:dyDescent="0.25">
      <c r="B12" s="312" t="s">
        <v>551</v>
      </c>
      <c r="C12" s="492" t="s">
        <v>72</v>
      </c>
      <c r="D12" s="492">
        <v>13320416.4478491</v>
      </c>
      <c r="E12" s="298"/>
      <c r="F12" s="266">
        <v>1.2945406219404451E-2</v>
      </c>
      <c r="G12" s="298">
        <v>13150182</v>
      </c>
      <c r="H12" s="52"/>
      <c r="I12" s="462"/>
      <c r="J12" s="54"/>
      <c r="K12" s="54"/>
      <c r="L12" s="54"/>
      <c r="M12" s="54"/>
      <c r="N12" s="54"/>
    </row>
    <row r="13" spans="2:14" s="5" customFormat="1" ht="20.100000000000001" customHeight="1" x14ac:dyDescent="0.25">
      <c r="B13" s="97" t="s">
        <v>163</v>
      </c>
      <c r="C13" s="318"/>
      <c r="D13" s="492"/>
      <c r="E13" s="318"/>
      <c r="F13" s="263"/>
      <c r="G13" s="318"/>
      <c r="H13" s="52"/>
      <c r="I13" s="52"/>
      <c r="J13" s="54"/>
      <c r="K13" s="54"/>
      <c r="L13" s="54"/>
      <c r="M13" s="54"/>
      <c r="N13" s="54"/>
    </row>
    <row r="14" spans="2:14" s="5" customFormat="1" ht="20.100000000000001" customHeight="1" x14ac:dyDescent="0.25">
      <c r="B14" s="312" t="s">
        <v>550</v>
      </c>
      <c r="C14" s="273" t="s">
        <v>548</v>
      </c>
      <c r="D14" s="492">
        <v>236384</v>
      </c>
      <c r="E14" s="318"/>
      <c r="F14" s="266">
        <v>-2.1816135332869864E-2</v>
      </c>
      <c r="G14" s="318">
        <v>241656</v>
      </c>
      <c r="H14" s="52"/>
      <c r="I14" s="52"/>
      <c r="J14" s="54"/>
      <c r="K14" s="54"/>
      <c r="L14" s="54"/>
      <c r="M14" s="54"/>
      <c r="N14" s="54"/>
    </row>
    <row r="15" spans="2:14" s="5" customFormat="1" ht="20.100000000000001" customHeight="1" x14ac:dyDescent="0.25">
      <c r="B15" s="312" t="s">
        <v>551</v>
      </c>
      <c r="C15" s="492" t="s">
        <v>72</v>
      </c>
      <c r="D15" s="492">
        <v>25324569.520484298</v>
      </c>
      <c r="E15" s="298"/>
      <c r="F15" s="266">
        <v>-1.5117914246626738E-2</v>
      </c>
      <c r="G15" s="298">
        <v>25713301</v>
      </c>
      <c r="H15" s="52"/>
      <c r="I15" s="463"/>
      <c r="J15" s="54"/>
      <c r="K15" s="54"/>
      <c r="L15" s="54"/>
      <c r="M15" s="54"/>
      <c r="N15" s="54"/>
    </row>
    <row r="16" spans="2:14" s="5" customFormat="1" ht="20.100000000000001" customHeight="1" x14ac:dyDescent="0.25">
      <c r="B16" s="97" t="s">
        <v>552</v>
      </c>
      <c r="C16" s="492" t="s">
        <v>72</v>
      </c>
      <c r="D16" s="492">
        <v>38545383.968333401</v>
      </c>
      <c r="E16" s="298"/>
      <c r="F16" s="263"/>
      <c r="G16" s="298">
        <v>38777347</v>
      </c>
      <c r="H16" s="52"/>
      <c r="I16" s="52"/>
      <c r="J16" s="54"/>
      <c r="K16" s="54"/>
      <c r="L16" s="54"/>
      <c r="M16" s="54"/>
      <c r="N16" s="54"/>
    </row>
    <row r="17" spans="2:10" s="5" customFormat="1" ht="20.100000000000001" customHeight="1" x14ac:dyDescent="0.25">
      <c r="B17" s="312" t="s">
        <v>553</v>
      </c>
      <c r="C17" s="492" t="s">
        <v>72</v>
      </c>
      <c r="D17" s="492">
        <v>99602</v>
      </c>
      <c r="E17" s="298"/>
      <c r="F17" s="266">
        <v>0.15633416922076715</v>
      </c>
      <c r="G17" s="298">
        <v>86136</v>
      </c>
      <c r="H17" s="52"/>
      <c r="I17" s="52"/>
      <c r="J17" s="54"/>
    </row>
    <row r="18" spans="2:10" s="5" customFormat="1" ht="20.100000000000001" customHeight="1" x14ac:dyDescent="0.25">
      <c r="B18" s="98" t="s">
        <v>555</v>
      </c>
      <c r="C18" s="491" t="s">
        <v>72</v>
      </c>
      <c r="D18" s="491">
        <v>38644985.968333401</v>
      </c>
      <c r="E18" s="485" t="s">
        <v>598</v>
      </c>
      <c r="F18" s="224">
        <v>-5.6221680302457507E-3</v>
      </c>
      <c r="G18" s="319">
        <v>38863483</v>
      </c>
      <c r="H18" s="52"/>
      <c r="I18" s="462"/>
      <c r="J18" s="72"/>
    </row>
    <row r="19" spans="2:10" s="5" customFormat="1" ht="20.100000000000001" customHeight="1" x14ac:dyDescent="0.25">
      <c r="B19" s="97" t="s">
        <v>91</v>
      </c>
      <c r="C19" s="298"/>
      <c r="D19" s="492"/>
      <c r="E19" s="318"/>
      <c r="F19" s="263"/>
      <c r="G19" s="318"/>
      <c r="H19" s="52"/>
      <c r="I19" s="52"/>
      <c r="J19" s="90"/>
    </row>
    <row r="20" spans="2:10" s="5" customFormat="1" ht="20.100000000000001" customHeight="1" x14ac:dyDescent="0.25">
      <c r="B20" s="312" t="s">
        <v>550</v>
      </c>
      <c r="C20" s="273" t="s">
        <v>548</v>
      </c>
      <c r="D20" s="492">
        <v>328696</v>
      </c>
      <c r="E20" s="318"/>
      <c r="F20" s="266">
        <v>-2.5340853155893989E-2</v>
      </c>
      <c r="G20" s="318">
        <v>337242</v>
      </c>
      <c r="H20" s="52"/>
      <c r="I20" s="52"/>
      <c r="J20" s="76"/>
    </row>
    <row r="21" spans="2:10" s="5" customFormat="1" ht="20.100000000000001" customHeight="1" x14ac:dyDescent="0.25">
      <c r="B21" s="97" t="s">
        <v>556</v>
      </c>
      <c r="C21" s="491" t="s">
        <v>72</v>
      </c>
      <c r="D21" s="491">
        <v>10099638</v>
      </c>
      <c r="E21" s="485" t="s">
        <v>598</v>
      </c>
      <c r="F21" s="219">
        <v>-0.22198274865937431</v>
      </c>
      <c r="G21" s="319">
        <v>12981252</v>
      </c>
      <c r="H21" s="52"/>
      <c r="I21" s="70"/>
      <c r="J21" s="72"/>
    </row>
    <row r="22" spans="2:10" s="5" customFormat="1" ht="20.100000000000001" customHeight="1" x14ac:dyDescent="0.25">
      <c r="B22" s="98" t="s">
        <v>164</v>
      </c>
      <c r="C22" s="298"/>
      <c r="D22" s="492"/>
      <c r="E22" s="318"/>
      <c r="F22" s="307"/>
      <c r="G22" s="318"/>
      <c r="H22" s="52"/>
      <c r="I22" s="52"/>
      <c r="J22" s="90"/>
    </row>
    <row r="23" spans="2:10" s="5" customFormat="1" ht="20.100000000000001" customHeight="1" x14ac:dyDescent="0.25">
      <c r="B23" s="313" t="s">
        <v>602</v>
      </c>
      <c r="C23" s="492" t="s">
        <v>72</v>
      </c>
      <c r="D23" s="492">
        <v>23420054.447849102</v>
      </c>
      <c r="E23" s="486" t="s">
        <v>598</v>
      </c>
      <c r="F23" s="266">
        <v>-0.1037593096556009</v>
      </c>
      <c r="G23" s="318">
        <v>26131434</v>
      </c>
      <c r="H23" s="52"/>
      <c r="I23" s="70"/>
      <c r="J23" s="54"/>
    </row>
    <row r="24" spans="2:10" s="5" customFormat="1" ht="20.100000000000001" customHeight="1" x14ac:dyDescent="0.25">
      <c r="B24" s="313" t="s">
        <v>165</v>
      </c>
      <c r="C24" s="327"/>
      <c r="D24" s="494"/>
      <c r="E24" s="320"/>
      <c r="F24" s="321"/>
      <c r="G24" s="320"/>
      <c r="H24" s="52"/>
      <c r="I24" s="52"/>
      <c r="J24" s="54"/>
    </row>
    <row r="25" spans="2:10" s="5" customFormat="1" ht="20.100000000000001" customHeight="1" x14ac:dyDescent="0.25">
      <c r="B25" s="312" t="s">
        <v>550</v>
      </c>
      <c r="C25" s="273" t="s">
        <v>548</v>
      </c>
      <c r="D25" s="492">
        <v>390441</v>
      </c>
      <c r="E25" s="318"/>
      <c r="F25" s="266">
        <v>-2.0623935504423537E-2</v>
      </c>
      <c r="G25" s="318">
        <v>398663</v>
      </c>
      <c r="H25" s="52"/>
      <c r="I25" s="52"/>
      <c r="J25" s="54"/>
    </row>
    <row r="26" spans="2:10" s="5" customFormat="1" ht="20.100000000000001" customHeight="1" x14ac:dyDescent="0.25">
      <c r="B26" s="98" t="s">
        <v>557</v>
      </c>
      <c r="C26" s="491" t="s">
        <v>72</v>
      </c>
      <c r="D26" s="491">
        <v>48744623.968333401</v>
      </c>
      <c r="E26" s="485" t="s">
        <v>598</v>
      </c>
      <c r="F26" s="219">
        <v>-5.9796062833894305E-2</v>
      </c>
      <c r="G26" s="304">
        <v>51844735</v>
      </c>
      <c r="H26" s="52"/>
      <c r="I26" s="70"/>
      <c r="J26" s="54"/>
    </row>
    <row r="27" spans="2:10" s="5" customFormat="1" ht="20.100000000000001" customHeight="1" x14ac:dyDescent="0.25">
      <c r="B27" s="312" t="s">
        <v>554</v>
      </c>
      <c r="C27" s="273" t="s">
        <v>548</v>
      </c>
      <c r="D27" s="492">
        <v>390441</v>
      </c>
      <c r="E27" s="318"/>
      <c r="F27" s="266">
        <v>-2.0623935504423537E-2</v>
      </c>
      <c r="G27" s="318">
        <v>398663</v>
      </c>
      <c r="H27" s="52"/>
      <c r="I27" s="52"/>
      <c r="J27" s="54"/>
    </row>
    <row r="28" spans="2:10" s="5" customFormat="1" ht="20.100000000000001" customHeight="1" x14ac:dyDescent="0.25">
      <c r="B28" s="97" t="s">
        <v>603</v>
      </c>
      <c r="C28" s="449" t="s">
        <v>549</v>
      </c>
      <c r="D28" s="491">
        <v>124.73</v>
      </c>
      <c r="E28" s="485" t="s">
        <v>598</v>
      </c>
      <c r="F28" s="219">
        <v>-8.9562043795620411E-2</v>
      </c>
      <c r="G28" s="319">
        <v>137</v>
      </c>
      <c r="H28" s="52"/>
      <c r="I28" s="54"/>
      <c r="J28" s="57"/>
    </row>
    <row r="29" spans="2:10" x14ac:dyDescent="0.25">
      <c r="B29" s="46"/>
      <c r="C29" s="46"/>
      <c r="D29" s="314"/>
      <c r="E29" s="314"/>
      <c r="F29" s="46"/>
      <c r="G29" s="46"/>
      <c r="H29" s="46"/>
      <c r="I29" s="52"/>
      <c r="J29" s="52"/>
    </row>
    <row r="30" spans="2:10" ht="27" customHeight="1" x14ac:dyDescent="0.25">
      <c r="B30" s="526" t="s">
        <v>606</v>
      </c>
      <c r="C30" s="526"/>
      <c r="D30" s="526"/>
      <c r="E30" s="526"/>
      <c r="F30" s="526"/>
      <c r="G30" s="526"/>
      <c r="H30" s="46"/>
      <c r="I30" s="52"/>
      <c r="J30" s="52"/>
    </row>
    <row r="31" spans="2:10" x14ac:dyDescent="0.25">
      <c r="B31" s="49" t="s">
        <v>166</v>
      </c>
      <c r="C31" s="49"/>
      <c r="D31" s="315"/>
      <c r="E31" s="315"/>
      <c r="F31" s="316"/>
      <c r="G31" s="46"/>
      <c r="H31" s="46"/>
      <c r="I31" s="52"/>
      <c r="J31" s="52"/>
    </row>
    <row r="32" spans="2:10" ht="15.75" customHeight="1" x14ac:dyDescent="0.25">
      <c r="B32" s="45"/>
      <c r="C32" s="45"/>
      <c r="D32" s="42"/>
      <c r="E32" s="42"/>
      <c r="F32" s="79"/>
      <c r="G32" s="70"/>
      <c r="H32" s="70"/>
      <c r="I32" s="52"/>
      <c r="J32" s="52"/>
    </row>
    <row r="33" spans="2:10" ht="6" customHeight="1" x14ac:dyDescent="0.25">
      <c r="B33" s="52"/>
      <c r="C33" s="52"/>
      <c r="D33" s="42"/>
      <c r="E33" s="42"/>
      <c r="F33" s="52"/>
      <c r="G33" s="52"/>
      <c r="H33" s="52"/>
      <c r="I33" s="52"/>
      <c r="J33" s="52"/>
    </row>
    <row r="34" spans="2:10" ht="22.5" customHeight="1" x14ac:dyDescent="0.25">
      <c r="B34" s="246" t="s">
        <v>167</v>
      </c>
      <c r="C34" s="246"/>
      <c r="D34" s="247"/>
      <c r="E34" s="247"/>
      <c r="F34" s="247"/>
      <c r="G34" s="247"/>
      <c r="H34" s="52"/>
      <c r="I34" s="52"/>
      <c r="J34" s="52"/>
    </row>
    <row r="35" spans="2:10" ht="22.5" customHeight="1" x14ac:dyDescent="0.25">
      <c r="B35" s="250" t="s">
        <v>15</v>
      </c>
      <c r="C35" s="250"/>
      <c r="D35" s="251"/>
      <c r="E35" s="251"/>
      <c r="F35" s="251"/>
      <c r="G35" s="252"/>
      <c r="H35" s="455"/>
      <c r="I35" s="52"/>
      <c r="J35" s="52"/>
    </row>
    <row r="36" spans="2:10" x14ac:dyDescent="0.25">
      <c r="B36" s="200"/>
      <c r="C36" s="200"/>
      <c r="D36" s="201"/>
      <c r="E36" s="201"/>
      <c r="F36" s="201"/>
      <c r="G36" s="46"/>
      <c r="H36" s="52"/>
      <c r="I36" s="52"/>
      <c r="J36" s="52"/>
    </row>
    <row r="37" spans="2:10" ht="22.5" customHeight="1" x14ac:dyDescent="0.25">
      <c r="B37" s="322"/>
      <c r="C37" s="142" t="s">
        <v>38</v>
      </c>
      <c r="D37" s="139">
        <v>2025</v>
      </c>
      <c r="E37" s="324"/>
      <c r="F37" s="139" t="s">
        <v>86</v>
      </c>
      <c r="G37" s="317">
        <v>2024</v>
      </c>
      <c r="H37" s="52"/>
      <c r="I37" s="52"/>
      <c r="J37" s="52"/>
    </row>
    <row r="38" spans="2:10" s="5" customFormat="1" ht="20.100000000000001" customHeight="1" x14ac:dyDescent="0.25">
      <c r="B38" s="323" t="s">
        <v>161</v>
      </c>
      <c r="C38" s="298"/>
      <c r="D38" s="492"/>
      <c r="E38" s="318"/>
      <c r="F38" s="496"/>
      <c r="G38" s="318"/>
      <c r="H38" s="54"/>
      <c r="I38" s="54"/>
      <c r="J38" s="54"/>
    </row>
    <row r="39" spans="2:10" s="5" customFormat="1" ht="20.100000000000001" customHeight="1" x14ac:dyDescent="0.25">
      <c r="B39" s="99" t="s">
        <v>550</v>
      </c>
      <c r="C39" s="273" t="s">
        <v>548</v>
      </c>
      <c r="D39" s="492">
        <v>122988</v>
      </c>
      <c r="E39" s="298"/>
      <c r="F39" s="497">
        <v>0</v>
      </c>
      <c r="G39" s="298">
        <v>122988</v>
      </c>
      <c r="H39" s="54"/>
      <c r="I39" s="54"/>
      <c r="J39" s="54"/>
    </row>
    <row r="40" spans="2:10" s="5" customFormat="1" ht="20.100000000000001" customHeight="1" x14ac:dyDescent="0.25">
      <c r="B40" s="99" t="s">
        <v>551</v>
      </c>
      <c r="C40" s="257" t="s">
        <v>72</v>
      </c>
      <c r="D40" s="492">
        <v>12624571</v>
      </c>
      <c r="E40" s="298"/>
      <c r="F40" s="497">
        <v>9.7147053128474395E-3</v>
      </c>
      <c r="G40" s="298">
        <v>12503107</v>
      </c>
      <c r="H40" s="54"/>
      <c r="I40" s="54"/>
      <c r="J40" s="54"/>
    </row>
    <row r="41" spans="2:10" s="5" customFormat="1" ht="20.100000000000001" customHeight="1" x14ac:dyDescent="0.25">
      <c r="B41" s="323" t="s">
        <v>163</v>
      </c>
      <c r="C41" s="298"/>
      <c r="D41" s="492"/>
      <c r="E41" s="298"/>
      <c r="F41" s="496"/>
      <c r="G41" s="298"/>
      <c r="H41" s="54"/>
      <c r="I41" s="54"/>
      <c r="J41" s="54"/>
    </row>
    <row r="42" spans="2:10" s="5" customFormat="1" ht="20.100000000000001" customHeight="1" x14ac:dyDescent="0.25">
      <c r="B42" s="99" t="s">
        <v>550</v>
      </c>
      <c r="C42" s="273" t="s">
        <v>548</v>
      </c>
      <c r="D42" s="492">
        <v>230594</v>
      </c>
      <c r="E42" s="298"/>
      <c r="F42" s="497">
        <v>0</v>
      </c>
      <c r="G42" s="298">
        <v>230594</v>
      </c>
      <c r="H42" s="54"/>
      <c r="I42" s="54"/>
      <c r="J42" s="67"/>
    </row>
    <row r="43" spans="2:10" s="5" customFormat="1" ht="20.100000000000001" customHeight="1" x14ac:dyDescent="0.25">
      <c r="B43" s="99" t="s">
        <v>551</v>
      </c>
      <c r="C43" s="257" t="s">
        <v>72</v>
      </c>
      <c r="D43" s="495">
        <v>24309067</v>
      </c>
      <c r="E43" s="326"/>
      <c r="F43" s="497">
        <v>-1.9514823923756225E-2</v>
      </c>
      <c r="G43" s="326">
        <v>24792896</v>
      </c>
      <c r="H43" s="54"/>
      <c r="I43" s="54"/>
      <c r="J43" s="54"/>
    </row>
    <row r="44" spans="2:10" s="5" customFormat="1" ht="20.100000000000001" customHeight="1" x14ac:dyDescent="0.25">
      <c r="B44" s="323" t="s">
        <v>552</v>
      </c>
      <c r="C44" s="257" t="s">
        <v>72</v>
      </c>
      <c r="D44" s="492">
        <v>36834035.714339927</v>
      </c>
      <c r="E44" s="298"/>
      <c r="F44" s="497"/>
      <c r="G44" s="298">
        <v>37209868</v>
      </c>
      <c r="H44" s="54"/>
      <c r="I44" s="54"/>
      <c r="J44" s="54"/>
    </row>
    <row r="45" spans="2:10" s="5" customFormat="1" ht="20.100000000000001" customHeight="1" x14ac:dyDescent="0.25">
      <c r="B45" s="99" t="s">
        <v>553</v>
      </c>
      <c r="C45" s="257" t="s">
        <v>72</v>
      </c>
      <c r="D45" s="495">
        <v>99602.285660070396</v>
      </c>
      <c r="E45" s="326"/>
      <c r="F45" s="497">
        <v>0.15633748560497812</v>
      </c>
      <c r="G45" s="326">
        <v>86136</v>
      </c>
      <c r="H45" s="54"/>
      <c r="I45" s="54"/>
      <c r="J45" s="54"/>
    </row>
    <row r="46" spans="2:10" s="5" customFormat="1" ht="20.100000000000001" customHeight="1" x14ac:dyDescent="0.25">
      <c r="B46" s="98" t="s">
        <v>555</v>
      </c>
      <c r="C46" s="491" t="s">
        <v>72</v>
      </c>
      <c r="D46" s="491">
        <v>36933638</v>
      </c>
      <c r="E46" s="304"/>
      <c r="F46" s="498"/>
      <c r="G46" s="304">
        <v>37296004</v>
      </c>
      <c r="H46" s="54"/>
      <c r="I46" s="54"/>
      <c r="J46" s="54"/>
    </row>
    <row r="47" spans="2:10" s="5" customFormat="1" ht="20.100000000000001" customHeight="1" x14ac:dyDescent="0.25">
      <c r="B47" s="323" t="s">
        <v>91</v>
      </c>
      <c r="C47" s="257" t="s">
        <v>72</v>
      </c>
      <c r="D47" s="492"/>
      <c r="E47" s="298"/>
      <c r="F47" s="496"/>
      <c r="G47" s="298"/>
      <c r="H47" s="54"/>
      <c r="I47" s="54"/>
      <c r="J47" s="54"/>
    </row>
    <row r="48" spans="2:10" s="5" customFormat="1" ht="20.100000000000001" customHeight="1" x14ac:dyDescent="0.25">
      <c r="B48" s="99" t="s">
        <v>550</v>
      </c>
      <c r="C48" s="273" t="s">
        <v>548</v>
      </c>
      <c r="D48" s="492">
        <v>321680.077294685</v>
      </c>
      <c r="E48" s="298"/>
      <c r="F48" s="497">
        <v>0</v>
      </c>
      <c r="G48" s="298">
        <v>321680.077294685</v>
      </c>
      <c r="H48" s="54"/>
      <c r="I48" s="54"/>
      <c r="J48" s="54"/>
    </row>
    <row r="49" spans="2:9" s="5" customFormat="1" ht="20.100000000000001" customHeight="1" x14ac:dyDescent="0.25">
      <c r="B49" s="97" t="s">
        <v>556</v>
      </c>
      <c r="C49" s="491" t="s">
        <v>72</v>
      </c>
      <c r="D49" s="491">
        <v>9900093</v>
      </c>
      <c r="E49" s="304"/>
      <c r="F49" s="499">
        <v>-0.22</v>
      </c>
      <c r="G49" s="304">
        <v>12618394</v>
      </c>
      <c r="H49" s="54"/>
    </row>
    <row r="50" spans="2:9" s="5" customFormat="1" ht="20.100000000000001" customHeight="1" x14ac:dyDescent="0.25">
      <c r="B50" s="99" t="s">
        <v>168</v>
      </c>
      <c r="C50" s="298"/>
      <c r="D50" s="492"/>
      <c r="E50" s="298"/>
      <c r="F50" s="492"/>
      <c r="G50" s="298"/>
      <c r="H50" s="54"/>
    </row>
    <row r="51" spans="2:9" s="5" customFormat="1" ht="20.100000000000001" customHeight="1" x14ac:dyDescent="0.25">
      <c r="B51" s="99" t="s">
        <v>550</v>
      </c>
      <c r="C51" s="273" t="s">
        <v>548</v>
      </c>
      <c r="D51" s="492">
        <v>377956</v>
      </c>
      <c r="E51" s="298"/>
      <c r="F51" s="497">
        <v>0</v>
      </c>
      <c r="G51" s="298">
        <v>377956</v>
      </c>
      <c r="H51" s="54"/>
      <c r="I51" s="54"/>
    </row>
    <row r="52" spans="2:9" s="5" customFormat="1" ht="20.100000000000001" customHeight="1" x14ac:dyDescent="0.25">
      <c r="B52" s="98" t="s">
        <v>557</v>
      </c>
      <c r="C52" s="490" t="s">
        <v>72</v>
      </c>
      <c r="D52" s="494">
        <v>46833731</v>
      </c>
      <c r="E52" s="327"/>
      <c r="F52" s="500">
        <v>-0.06</v>
      </c>
      <c r="G52" s="327">
        <v>49914398</v>
      </c>
      <c r="H52" s="54"/>
    </row>
    <row r="53" spans="2:9" s="5" customFormat="1" ht="20.100000000000001" customHeight="1" x14ac:dyDescent="0.25">
      <c r="B53" s="97" t="s">
        <v>558</v>
      </c>
      <c r="C53" s="449" t="s">
        <v>549</v>
      </c>
      <c r="D53" s="491">
        <v>125</v>
      </c>
      <c r="E53" s="304"/>
      <c r="F53" s="499">
        <v>-0.1</v>
      </c>
      <c r="G53" s="304">
        <v>139</v>
      </c>
      <c r="H53" s="54"/>
    </row>
    <row r="54" spans="2:9" x14ac:dyDescent="0.25">
      <c r="B54" s="52"/>
      <c r="C54" s="52"/>
      <c r="D54" s="14"/>
      <c r="E54" s="14"/>
      <c r="F54" s="15"/>
      <c r="G54" s="14"/>
    </row>
    <row r="55" spans="2:9" ht="16.5" customHeight="1" x14ac:dyDescent="0.25">
      <c r="B55" s="1" t="s">
        <v>166</v>
      </c>
      <c r="C55" s="350"/>
      <c r="D55" s="350"/>
      <c r="E55" s="350"/>
      <c r="F55" s="350"/>
      <c r="G55" s="350"/>
      <c r="H55" s="52"/>
    </row>
    <row r="56" spans="2:9" x14ac:dyDescent="0.25">
      <c r="B56" s="45" t="s">
        <v>52</v>
      </c>
      <c r="C56" s="1"/>
      <c r="D56" s="70"/>
      <c r="E56" s="70"/>
      <c r="F56" s="52"/>
      <c r="G56" s="70"/>
      <c r="H56" s="52"/>
    </row>
    <row r="57" spans="2:9" x14ac:dyDescent="0.25">
      <c r="B57" s="45"/>
      <c r="C57" s="45"/>
      <c r="D57" s="52"/>
      <c r="E57" s="52"/>
      <c r="F57" s="52"/>
      <c r="G57" s="52"/>
      <c r="H57" s="52"/>
    </row>
    <row r="64" spans="2:9" x14ac:dyDescent="0.25"/>
    <row r="65" x14ac:dyDescent="0.25"/>
    <row r="66" x14ac:dyDescent="0.25"/>
  </sheetData>
  <mergeCells count="1">
    <mergeCell ref="B30:G30"/>
  </mergeCells>
  <hyperlinks>
    <hyperlink ref="B1" location="Contents!A1" display="&lt;&lt;&lt; Back to contents" xr:uid="{222FE48B-F652-4CD5-9F0A-8DCD567D1B29}"/>
  </hyperlinks>
  <pageMargins left="0.39370078740157483" right="0.39370078740157483" top="0.39370078740157483" bottom="0.39370078740157483" header="0.31496062992125984" footer="0.31496062992125984"/>
  <pageSetup paperSize="9" scale="93" fitToHeight="0" orientation="landscape" r:id="rId1"/>
  <rowBreaks count="1" manualBreakCount="1">
    <brk id="3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F605-E4C6-4484-9874-B3F833097A6E}">
  <sheetPr codeName="Sheet14">
    <pageSetUpPr fitToPage="1"/>
  </sheetPr>
  <dimension ref="A1:N24"/>
  <sheetViews>
    <sheetView showGridLines="0" zoomScale="80" zoomScaleNormal="80" workbookViewId="0">
      <selection activeCell="B3" sqref="B3"/>
    </sheetView>
  </sheetViews>
  <sheetFormatPr defaultColWidth="0" defaultRowHeight="15.75" zeroHeight="1" x14ac:dyDescent="0.25"/>
  <cols>
    <col min="1" max="1" width="3.375" style="2" customWidth="1"/>
    <col min="2" max="2" width="50.625" style="2" customWidth="1"/>
    <col min="3" max="3" width="13.75" style="2" customWidth="1"/>
    <col min="4" max="6" width="14.125" style="2" customWidth="1"/>
    <col min="7" max="7" width="2.5" style="2" customWidth="1"/>
    <col min="8" max="8" width="14.125" style="2" customWidth="1"/>
    <col min="9" max="9" width="11.375" style="2" customWidth="1"/>
    <col min="10" max="11" width="9" style="2" customWidth="1"/>
    <col min="12" max="12" width="3.375" style="2" customWidth="1"/>
    <col min="13" max="13" width="9" style="2" hidden="1" customWidth="1"/>
    <col min="14" max="14" width="3.375" style="2" hidden="1" customWidth="1"/>
    <col min="15" max="16384" width="9" style="2" hidden="1"/>
  </cols>
  <sheetData>
    <row r="1" spans="2:13" x14ac:dyDescent="0.25">
      <c r="B1" s="125" t="s">
        <v>36</v>
      </c>
      <c r="C1" s="125"/>
      <c r="D1" s="52"/>
      <c r="E1" s="52"/>
      <c r="F1" s="52"/>
      <c r="G1" s="52"/>
      <c r="H1" s="52"/>
      <c r="I1" s="52"/>
      <c r="J1" s="52"/>
      <c r="K1" s="52"/>
      <c r="L1" s="52"/>
      <c r="M1" s="52"/>
    </row>
    <row r="2" spans="2:13" x14ac:dyDescent="0.25">
      <c r="B2" s="52"/>
      <c r="C2" s="52"/>
      <c r="D2" s="52"/>
      <c r="E2" s="52"/>
      <c r="F2" s="52"/>
      <c r="G2" s="52"/>
      <c r="H2" s="52"/>
      <c r="I2" s="52"/>
      <c r="J2" s="52"/>
      <c r="K2" s="52"/>
      <c r="L2" s="52"/>
      <c r="M2" s="52"/>
    </row>
    <row r="3" spans="2:13" ht="25.5" x14ac:dyDescent="0.35">
      <c r="B3" s="123" t="s">
        <v>474</v>
      </c>
      <c r="C3" s="123"/>
      <c r="D3" s="52"/>
      <c r="E3" s="52"/>
      <c r="F3" s="52"/>
      <c r="G3" s="52"/>
      <c r="H3" s="52"/>
      <c r="I3" s="52"/>
      <c r="J3" s="52"/>
      <c r="K3" s="52"/>
      <c r="L3" s="52"/>
      <c r="M3" s="52"/>
    </row>
    <row r="4" spans="2:13" x14ac:dyDescent="0.25">
      <c r="B4" s="52"/>
      <c r="C4" s="52"/>
      <c r="D4" s="52"/>
      <c r="E4" s="52"/>
      <c r="F4" s="52"/>
      <c r="G4" s="52"/>
      <c r="H4" s="52"/>
      <c r="I4" s="52"/>
      <c r="J4" s="52"/>
      <c r="K4" s="52"/>
      <c r="L4" s="52"/>
      <c r="M4" s="52"/>
    </row>
    <row r="5" spans="2:13" x14ac:dyDescent="0.25">
      <c r="B5" s="52"/>
      <c r="C5" s="52"/>
      <c r="D5" s="7"/>
      <c r="E5" s="7"/>
      <c r="F5" s="7"/>
      <c r="G5" s="7"/>
      <c r="H5" s="7"/>
      <c r="I5" s="7"/>
      <c r="J5" s="8"/>
      <c r="K5" s="8"/>
      <c r="L5" s="7"/>
      <c r="M5" s="7"/>
    </row>
    <row r="6" spans="2:13" s="5" customFormat="1" ht="22.5" customHeight="1" x14ac:dyDescent="0.25">
      <c r="B6" s="246" t="s">
        <v>169</v>
      </c>
      <c r="C6" s="246"/>
      <c r="D6" s="247"/>
      <c r="E6" s="247"/>
      <c r="F6" s="247"/>
      <c r="G6" s="247"/>
      <c r="H6" s="46"/>
      <c r="I6" s="54"/>
      <c r="J6" s="54"/>
      <c r="K6" s="46"/>
      <c r="L6" s="38"/>
      <c r="M6" s="38"/>
    </row>
    <row r="7" spans="2:13" s="5" customFormat="1" ht="22.5" customHeight="1" x14ac:dyDescent="0.25">
      <c r="B7" s="250" t="s">
        <v>16</v>
      </c>
      <c r="C7" s="250"/>
      <c r="D7" s="251"/>
      <c r="E7" s="251"/>
      <c r="F7" s="252"/>
      <c r="G7" s="252"/>
      <c r="H7" s="46"/>
      <c r="I7" s="54"/>
      <c r="J7" s="54"/>
      <c r="K7" s="46"/>
      <c r="L7" s="54"/>
      <c r="M7" s="54"/>
    </row>
    <row r="8" spans="2:13" x14ac:dyDescent="0.25">
      <c r="B8" s="200"/>
      <c r="C8" s="200"/>
      <c r="D8" s="201"/>
      <c r="E8" s="201"/>
      <c r="F8" s="46"/>
      <c r="G8" s="46"/>
      <c r="H8" s="46"/>
      <c r="I8" s="54"/>
      <c r="J8" s="54"/>
      <c r="K8" s="46"/>
      <c r="L8" s="52"/>
      <c r="M8" s="52"/>
    </row>
    <row r="9" spans="2:13" s="5" customFormat="1" ht="22.5" customHeight="1" x14ac:dyDescent="0.25">
      <c r="B9" s="249"/>
      <c r="C9" s="141" t="s">
        <v>38</v>
      </c>
      <c r="D9" s="139">
        <v>2025</v>
      </c>
      <c r="E9" s="139" t="s">
        <v>86</v>
      </c>
      <c r="F9" s="493">
        <v>2024</v>
      </c>
      <c r="G9" s="334"/>
      <c r="H9" s="46"/>
      <c r="I9" s="54"/>
      <c r="J9" s="54"/>
      <c r="K9" s="54"/>
      <c r="L9" s="54"/>
      <c r="M9" s="54"/>
    </row>
    <row r="10" spans="2:13" s="5" customFormat="1" ht="20.100000000000001" customHeight="1" x14ac:dyDescent="0.25">
      <c r="B10" s="97" t="s">
        <v>170</v>
      </c>
      <c r="C10" s="492"/>
      <c r="D10" s="494"/>
      <c r="E10" s="212"/>
      <c r="F10" s="327"/>
      <c r="G10" s="335"/>
      <c r="H10" s="46"/>
      <c r="I10" s="54"/>
      <c r="J10" s="54"/>
      <c r="K10" s="54"/>
      <c r="L10" s="54"/>
      <c r="M10" s="54"/>
    </row>
    <row r="11" spans="2:13" s="5" customFormat="1" ht="20.100000000000001" customHeight="1" x14ac:dyDescent="0.25">
      <c r="B11" s="312" t="s">
        <v>560</v>
      </c>
      <c r="C11" s="273" t="s">
        <v>548</v>
      </c>
      <c r="D11" s="492">
        <v>3918</v>
      </c>
      <c r="E11" s="497">
        <v>0</v>
      </c>
      <c r="F11" s="298">
        <v>3918</v>
      </c>
      <c r="G11" s="336"/>
      <c r="H11" s="461"/>
      <c r="I11" s="54"/>
      <c r="J11" s="54"/>
      <c r="K11" s="54"/>
      <c r="L11" s="54"/>
      <c r="M11" s="54"/>
    </row>
    <row r="12" spans="2:13" s="5" customFormat="1" ht="20.100000000000001" customHeight="1" x14ac:dyDescent="0.25">
      <c r="B12" s="312" t="s">
        <v>551</v>
      </c>
      <c r="C12" s="273" t="s">
        <v>72</v>
      </c>
      <c r="D12" s="492">
        <v>297755.799999999</v>
      </c>
      <c r="E12" s="497">
        <v>-2.3078841169332988E-2</v>
      </c>
      <c r="F12" s="298">
        <v>304790</v>
      </c>
      <c r="G12" s="336"/>
      <c r="H12" s="328"/>
      <c r="I12" s="54"/>
      <c r="J12" s="54"/>
      <c r="K12" s="54"/>
      <c r="L12" s="54"/>
      <c r="M12" s="54"/>
    </row>
    <row r="13" spans="2:13" s="5" customFormat="1" ht="20.100000000000001" customHeight="1" x14ac:dyDescent="0.25">
      <c r="B13" s="97" t="s">
        <v>171</v>
      </c>
      <c r="C13" s="492"/>
      <c r="D13" s="503"/>
      <c r="E13" s="503"/>
      <c r="F13" s="298"/>
      <c r="G13" s="336"/>
      <c r="H13" s="329"/>
      <c r="I13" s="54"/>
      <c r="J13" s="54"/>
      <c r="K13" s="54"/>
      <c r="L13" s="54"/>
      <c r="M13" s="54"/>
    </row>
    <row r="14" spans="2:13" s="5" customFormat="1" ht="20.100000000000001" customHeight="1" x14ac:dyDescent="0.25">
      <c r="B14" s="312" t="s">
        <v>550</v>
      </c>
      <c r="C14" s="273" t="s">
        <v>548</v>
      </c>
      <c r="D14" s="492">
        <v>3302</v>
      </c>
      <c r="E14" s="497">
        <v>0</v>
      </c>
      <c r="F14" s="298">
        <v>3302</v>
      </c>
      <c r="G14" s="336"/>
      <c r="H14" s="461"/>
      <c r="I14" s="54"/>
      <c r="J14" s="54"/>
      <c r="K14" s="54"/>
      <c r="L14" s="54"/>
      <c r="M14" s="54"/>
    </row>
    <row r="15" spans="2:13" s="5" customFormat="1" ht="20.100000000000001" customHeight="1" x14ac:dyDescent="0.25">
      <c r="B15" s="312" t="s">
        <v>551</v>
      </c>
      <c r="C15" s="273" t="s">
        <v>72</v>
      </c>
      <c r="D15" s="492">
        <v>141032.9899488806</v>
      </c>
      <c r="E15" s="497">
        <v>-0.11346636866649416</v>
      </c>
      <c r="F15" s="298">
        <v>159083.63198443092</v>
      </c>
      <c r="G15" s="336"/>
      <c r="H15" s="461"/>
      <c r="I15" s="54"/>
      <c r="J15" s="54"/>
      <c r="K15" s="54"/>
      <c r="L15" s="54"/>
      <c r="M15" s="54"/>
    </row>
    <row r="16" spans="2:13" s="5" customFormat="1" ht="20.100000000000001" customHeight="1" x14ac:dyDescent="0.25">
      <c r="B16" s="97" t="s">
        <v>172</v>
      </c>
      <c r="C16" s="492"/>
      <c r="D16" s="492"/>
      <c r="E16" s="503"/>
      <c r="F16" s="298"/>
      <c r="G16" s="336"/>
      <c r="H16" s="329"/>
      <c r="I16" s="54"/>
      <c r="J16" s="54"/>
      <c r="K16" s="54"/>
      <c r="L16" s="54"/>
      <c r="M16" s="54"/>
    </row>
    <row r="17" spans="2:8" s="5" customFormat="1" ht="20.100000000000001" customHeight="1" x14ac:dyDescent="0.25">
      <c r="B17" s="312" t="s">
        <v>550</v>
      </c>
      <c r="C17" s="273" t="s">
        <v>548</v>
      </c>
      <c r="D17" s="492">
        <v>3918</v>
      </c>
      <c r="E17" s="497">
        <v>0</v>
      </c>
      <c r="F17" s="298">
        <v>3918</v>
      </c>
      <c r="G17" s="336"/>
      <c r="H17" s="461"/>
    </row>
    <row r="18" spans="2:8" s="5" customFormat="1" ht="20.100000000000001" customHeight="1" x14ac:dyDescent="0.25">
      <c r="B18" s="312" t="s">
        <v>551</v>
      </c>
      <c r="C18" s="492" t="s">
        <v>72</v>
      </c>
      <c r="D18" s="492">
        <v>870.23994223804834</v>
      </c>
      <c r="E18" s="497">
        <v>-3.6140372104457634E-2</v>
      </c>
      <c r="F18" s="298">
        <v>902.87</v>
      </c>
      <c r="G18" s="336"/>
      <c r="H18" s="461"/>
    </row>
    <row r="19" spans="2:8" s="5" customFormat="1" ht="20.100000000000001" customHeight="1" x14ac:dyDescent="0.25">
      <c r="B19" s="293" t="s">
        <v>168</v>
      </c>
      <c r="C19" s="502"/>
      <c r="D19" s="505"/>
      <c r="E19" s="504"/>
      <c r="F19" s="337"/>
      <c r="G19" s="339"/>
      <c r="H19" s="329"/>
    </row>
    <row r="20" spans="2:8" s="5" customFormat="1" ht="20.100000000000001" customHeight="1" x14ac:dyDescent="0.25">
      <c r="B20" s="293" t="s">
        <v>551</v>
      </c>
      <c r="C20" s="501" t="s">
        <v>72</v>
      </c>
      <c r="D20" s="244">
        <v>438788.78994887962</v>
      </c>
      <c r="E20" s="162">
        <v>-0.11779016915640604</v>
      </c>
      <c r="F20" s="340">
        <v>497374.63198443095</v>
      </c>
      <c r="G20" s="339"/>
      <c r="H20" s="461"/>
    </row>
    <row r="21" spans="2:8" s="5" customFormat="1" ht="20.100000000000001" customHeight="1" x14ac:dyDescent="0.25">
      <c r="B21" s="293" t="s">
        <v>559</v>
      </c>
      <c r="C21" s="501" t="s">
        <v>549</v>
      </c>
      <c r="D21" s="505">
        <v>111.99305511712089</v>
      </c>
      <c r="E21" s="504">
        <v>-0.117790169156406</v>
      </c>
      <c r="F21" s="337">
        <v>126.94605206340759</v>
      </c>
      <c r="G21" s="339"/>
      <c r="H21" s="461"/>
    </row>
    <row r="22" spans="2:8" s="5" customFormat="1" x14ac:dyDescent="0.25">
      <c r="B22" s="330"/>
      <c r="C22" s="330"/>
      <c r="D22" s="331"/>
      <c r="E22" s="332"/>
      <c r="F22" s="331"/>
      <c r="G22" s="333"/>
      <c r="H22" s="46"/>
    </row>
    <row r="23" spans="2:8" s="5" customFormat="1" x14ac:dyDescent="0.25">
      <c r="B23" s="49"/>
      <c r="C23" s="49"/>
      <c r="D23" s="331"/>
      <c r="E23" s="332"/>
      <c r="F23" s="331"/>
      <c r="G23" s="333"/>
      <c r="H23" s="46"/>
    </row>
    <row r="24" spans="2:8" x14ac:dyDescent="0.25">
      <c r="B24" s="46"/>
      <c r="C24" s="46"/>
      <c r="D24" s="46"/>
      <c r="E24" s="46"/>
      <c r="F24" s="46"/>
      <c r="G24" s="46"/>
      <c r="H24" s="46"/>
    </row>
  </sheetData>
  <hyperlinks>
    <hyperlink ref="B1" location="Contents!A1" display="&lt;&lt;&lt; Back to contents" xr:uid="{56E1A25B-EFEB-4222-AA4E-A334E071CA7A}"/>
  </hyperlinks>
  <pageMargins left="0.39370078740157483" right="0.39370078740157483" top="0.39370078740157483" bottom="0.39370078740157483" header="0.31496062992125984" footer="0.31496062992125984"/>
  <pageSetup paperSize="9" scale="9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92E8B-C0A4-4EF7-AF18-3DB5BE5263AB}">
  <sheetPr codeName="Sheet15">
    <pageSetUpPr fitToPage="1"/>
  </sheetPr>
  <dimension ref="A1:O68"/>
  <sheetViews>
    <sheetView showGridLines="0" zoomScale="80" zoomScaleNormal="80" workbookViewId="0">
      <selection activeCell="B3" sqref="B3"/>
    </sheetView>
  </sheetViews>
  <sheetFormatPr defaultColWidth="0" defaultRowHeight="15.75" zeroHeight="1" x14ac:dyDescent="0.25"/>
  <cols>
    <col min="1" max="1" width="3.375" style="2" customWidth="1"/>
    <col min="2" max="2" width="34.375" style="2" customWidth="1"/>
    <col min="3" max="3" width="29.5" style="2" customWidth="1"/>
    <col min="4" max="4" width="11" style="2" customWidth="1"/>
    <col min="5" max="6" width="9" style="2" customWidth="1"/>
    <col min="7" max="7" width="3.5" style="2" customWidth="1"/>
    <col min="8" max="15" width="3.5" style="2" hidden="1" customWidth="1"/>
    <col min="16" max="16384" width="9" style="2" hidden="1"/>
  </cols>
  <sheetData>
    <row r="1" spans="2:6" x14ac:dyDescent="0.25">
      <c r="B1" s="125" t="s">
        <v>36</v>
      </c>
      <c r="C1" s="52"/>
      <c r="D1" s="52"/>
      <c r="E1" s="52"/>
      <c r="F1" s="52"/>
    </row>
    <row r="2" spans="2:6" x14ac:dyDescent="0.25">
      <c r="B2" s="52"/>
      <c r="C2" s="52"/>
      <c r="D2" s="52"/>
      <c r="E2" s="52"/>
      <c r="F2" s="52"/>
    </row>
    <row r="3" spans="2:6" ht="25.5" x14ac:dyDescent="0.35">
      <c r="B3" s="123" t="s">
        <v>474</v>
      </c>
      <c r="C3" s="52"/>
      <c r="D3" s="52"/>
      <c r="E3" s="52"/>
      <c r="F3" s="52"/>
    </row>
    <row r="4" spans="2:6" x14ac:dyDescent="0.25">
      <c r="B4" s="52"/>
      <c r="C4" s="52"/>
      <c r="D4" s="52"/>
      <c r="E4" s="52"/>
      <c r="F4" s="52"/>
    </row>
    <row r="5" spans="2:6" x14ac:dyDescent="0.25">
      <c r="B5" s="52"/>
      <c r="C5" s="7"/>
      <c r="D5" s="7"/>
      <c r="E5" s="52"/>
      <c r="F5" s="52"/>
    </row>
    <row r="6" spans="2:6" s="5" customFormat="1" ht="22.5" customHeight="1" x14ac:dyDescent="0.25">
      <c r="B6" s="127" t="s">
        <v>173</v>
      </c>
      <c r="C6" s="128"/>
      <c r="D6" s="54"/>
      <c r="E6" s="54"/>
      <c r="F6" s="54"/>
    </row>
    <row r="7" spans="2:6" s="5" customFormat="1" ht="22.5" customHeight="1" x14ac:dyDescent="0.25">
      <c r="B7" s="130" t="s">
        <v>18</v>
      </c>
      <c r="C7" s="135"/>
      <c r="D7" s="54"/>
      <c r="E7" s="54"/>
      <c r="F7" s="54"/>
    </row>
    <row r="8" spans="2:6" x14ac:dyDescent="0.25">
      <c r="B8" s="52"/>
      <c r="C8" s="52"/>
      <c r="D8" s="53"/>
      <c r="E8" s="53"/>
      <c r="F8" s="53"/>
    </row>
    <row r="9" spans="2:6" s="5" customFormat="1" ht="22.5" customHeight="1" x14ac:dyDescent="0.25">
      <c r="B9" s="288" t="s">
        <v>174</v>
      </c>
      <c r="C9" s="342" t="s">
        <v>239</v>
      </c>
      <c r="D9" s="249"/>
      <c r="E9" s="249"/>
      <c r="F9" s="249"/>
    </row>
    <row r="10" spans="2:6" s="6" customFormat="1" x14ac:dyDescent="0.25">
      <c r="B10" s="343">
        <v>1</v>
      </c>
      <c r="C10" s="344">
        <v>242.5304683616848</v>
      </c>
      <c r="D10" s="464"/>
      <c r="E10" s="345"/>
      <c r="F10" s="345"/>
    </row>
    <row r="11" spans="2:6" s="6" customFormat="1" x14ac:dyDescent="0.25">
      <c r="B11" s="343">
        <v>2</v>
      </c>
      <c r="C11" s="344">
        <v>183.33494366934289</v>
      </c>
      <c r="D11" s="345"/>
      <c r="E11" s="345"/>
      <c r="F11" s="345"/>
    </row>
    <row r="12" spans="2:6" s="6" customFormat="1" x14ac:dyDescent="0.25">
      <c r="B12" s="343">
        <v>3</v>
      </c>
      <c r="C12" s="344">
        <v>180.67284499937119</v>
      </c>
      <c r="D12" s="345"/>
      <c r="E12" s="345"/>
      <c r="F12" s="345"/>
    </row>
    <row r="13" spans="2:6" s="6" customFormat="1" x14ac:dyDescent="0.25">
      <c r="B13" s="343">
        <v>4</v>
      </c>
      <c r="C13" s="344">
        <v>161.44730999779699</v>
      </c>
      <c r="D13" s="345"/>
      <c r="E13" s="345"/>
      <c r="F13" s="345"/>
    </row>
    <row r="14" spans="2:6" s="6" customFormat="1" x14ac:dyDescent="0.25">
      <c r="B14" s="343">
        <v>5</v>
      </c>
      <c r="C14" s="344">
        <v>146.32799079758564</v>
      </c>
      <c r="D14" s="345"/>
      <c r="E14" s="345"/>
      <c r="F14" s="345"/>
    </row>
    <row r="15" spans="2:6" s="6" customFormat="1" x14ac:dyDescent="0.25">
      <c r="B15" s="343">
        <v>6</v>
      </c>
      <c r="C15" s="344">
        <v>144.65057174810644</v>
      </c>
      <c r="D15" s="345"/>
      <c r="E15" s="345"/>
      <c r="F15" s="345"/>
    </row>
    <row r="16" spans="2:6" s="6" customFormat="1" x14ac:dyDescent="0.25">
      <c r="B16" s="343">
        <v>7</v>
      </c>
      <c r="C16" s="344">
        <v>139.21465568800204</v>
      </c>
      <c r="D16" s="345"/>
      <c r="E16" s="345"/>
      <c r="F16" s="345"/>
    </row>
    <row r="17" spans="2:6" s="6" customFormat="1" x14ac:dyDescent="0.25">
      <c r="B17" s="343">
        <v>8</v>
      </c>
      <c r="C17" s="344">
        <v>137.41027879755876</v>
      </c>
      <c r="D17" s="345"/>
      <c r="E17" s="345"/>
      <c r="F17" s="345"/>
    </row>
    <row r="18" spans="2:6" s="6" customFormat="1" x14ac:dyDescent="0.25">
      <c r="B18" s="343">
        <v>9</v>
      </c>
      <c r="C18" s="344">
        <v>134.54253622206332</v>
      </c>
      <c r="D18" s="345"/>
      <c r="E18" s="345"/>
      <c r="F18" s="345"/>
    </row>
    <row r="19" spans="2:6" s="6" customFormat="1" x14ac:dyDescent="0.25">
      <c r="B19" s="343">
        <v>10</v>
      </c>
      <c r="C19" s="344">
        <v>134.07669001279208</v>
      </c>
      <c r="D19" s="345"/>
      <c r="E19" s="345"/>
      <c r="F19" s="345"/>
    </row>
    <row r="20" spans="2:6" s="6" customFormat="1" x14ac:dyDescent="0.25">
      <c r="B20" s="343">
        <v>11</v>
      </c>
      <c r="C20" s="344">
        <v>131.49842942232763</v>
      </c>
      <c r="D20" s="345"/>
      <c r="E20" s="345"/>
      <c r="F20" s="345"/>
    </row>
    <row r="21" spans="2:6" s="6" customFormat="1" x14ac:dyDescent="0.25">
      <c r="B21" s="343">
        <v>12</v>
      </c>
      <c r="C21" s="344">
        <v>130.41574920628406</v>
      </c>
      <c r="D21" s="345"/>
      <c r="E21" s="345"/>
      <c r="F21" s="345"/>
    </row>
    <row r="22" spans="2:6" s="6" customFormat="1" x14ac:dyDescent="0.25">
      <c r="B22" s="343">
        <v>13</v>
      </c>
      <c r="C22" s="344">
        <v>130.01431587117906</v>
      </c>
      <c r="D22" s="345"/>
      <c r="E22" s="345"/>
      <c r="F22" s="345"/>
    </row>
    <row r="23" spans="2:6" s="6" customFormat="1" x14ac:dyDescent="0.25">
      <c r="B23" s="343">
        <v>14</v>
      </c>
      <c r="C23" s="344">
        <v>128.42836532966049</v>
      </c>
      <c r="D23" s="345"/>
      <c r="E23" s="345"/>
      <c r="F23" s="345"/>
    </row>
    <row r="24" spans="2:6" s="6" customFormat="1" x14ac:dyDescent="0.25">
      <c r="B24" s="343">
        <v>15</v>
      </c>
      <c r="C24" s="344">
        <v>122.30048509223313</v>
      </c>
      <c r="D24" s="464"/>
      <c r="E24" s="464"/>
      <c r="F24" s="345"/>
    </row>
    <row r="25" spans="2:6" s="6" customFormat="1" x14ac:dyDescent="0.25">
      <c r="B25" s="343">
        <v>16</v>
      </c>
      <c r="C25" s="344">
        <v>118.65886190476205</v>
      </c>
      <c r="D25" s="345"/>
      <c r="E25" s="345"/>
      <c r="F25" s="345"/>
    </row>
    <row r="26" spans="2:6" s="6" customFormat="1" x14ac:dyDescent="0.25">
      <c r="B26" s="343">
        <v>17</v>
      </c>
      <c r="C26" s="344">
        <v>117.77836371708317</v>
      </c>
      <c r="D26" s="345"/>
      <c r="E26" s="345"/>
      <c r="F26" s="345"/>
    </row>
    <row r="27" spans="2:6" s="6" customFormat="1" x14ac:dyDescent="0.25">
      <c r="B27" s="343">
        <v>18</v>
      </c>
      <c r="C27" s="344">
        <v>114.28378210488361</v>
      </c>
      <c r="D27" s="464"/>
      <c r="E27" s="345"/>
      <c r="F27" s="345"/>
    </row>
    <row r="28" spans="2:6" s="6" customFormat="1" x14ac:dyDescent="0.25">
      <c r="B28" s="343">
        <v>19</v>
      </c>
      <c r="C28" s="344">
        <v>112.26842693859938</v>
      </c>
      <c r="D28" s="345"/>
      <c r="E28" s="345"/>
      <c r="F28" s="345"/>
    </row>
    <row r="29" spans="2:6" s="6" customFormat="1" x14ac:dyDescent="0.25">
      <c r="B29" s="343">
        <v>20</v>
      </c>
      <c r="C29" s="344">
        <v>111.37335636183545</v>
      </c>
      <c r="D29" s="345"/>
      <c r="E29" s="345"/>
      <c r="F29" s="345"/>
    </row>
    <row r="30" spans="2:6" s="6" customFormat="1" x14ac:dyDescent="0.25">
      <c r="B30" s="343">
        <v>21</v>
      </c>
      <c r="C30" s="344">
        <v>110.68655069830602</v>
      </c>
      <c r="D30" s="345"/>
      <c r="E30" s="345"/>
      <c r="F30" s="345"/>
    </row>
    <row r="31" spans="2:6" s="6" customFormat="1" x14ac:dyDescent="0.25">
      <c r="B31" s="343">
        <v>22</v>
      </c>
      <c r="C31" s="344">
        <v>102.53305108410493</v>
      </c>
      <c r="D31" s="345"/>
      <c r="E31" s="345"/>
      <c r="F31" s="345"/>
    </row>
    <row r="32" spans="2:6" s="6" customFormat="1" x14ac:dyDescent="0.25">
      <c r="B32" s="343">
        <v>23</v>
      </c>
      <c r="C32" s="344">
        <v>89.473284730927261</v>
      </c>
      <c r="D32" s="345"/>
      <c r="E32" s="345"/>
      <c r="F32" s="345"/>
    </row>
    <row r="33" spans="2:6" s="6" customFormat="1" x14ac:dyDescent="0.25">
      <c r="B33" s="343">
        <v>24</v>
      </c>
      <c r="C33" s="344">
        <v>89.380471641790677</v>
      </c>
      <c r="D33" s="345"/>
      <c r="E33" s="345"/>
      <c r="F33" s="345"/>
    </row>
    <row r="34" spans="2:6" s="6" customFormat="1" x14ac:dyDescent="0.25">
      <c r="B34" s="343">
        <v>25</v>
      </c>
      <c r="C34" s="344">
        <v>88.291442333981152</v>
      </c>
      <c r="D34" s="345"/>
      <c r="E34" s="345"/>
      <c r="F34" s="345"/>
    </row>
    <row r="35" spans="2:6" s="6" customFormat="1" x14ac:dyDescent="0.25">
      <c r="B35" s="343">
        <v>26</v>
      </c>
      <c r="C35" s="344">
        <v>86.783050696243336</v>
      </c>
      <c r="D35" s="345"/>
      <c r="E35" s="345"/>
      <c r="F35" s="345"/>
    </row>
    <row r="36" spans="2:6" s="6" customFormat="1" x14ac:dyDescent="0.25">
      <c r="B36" s="343">
        <v>27</v>
      </c>
      <c r="C36" s="344">
        <v>75.788357879546808</v>
      </c>
      <c r="D36" s="345"/>
      <c r="E36" s="345"/>
      <c r="F36" s="345"/>
    </row>
    <row r="37" spans="2:6" s="6" customFormat="1" x14ac:dyDescent="0.25">
      <c r="B37" s="343">
        <v>28</v>
      </c>
      <c r="C37" s="344">
        <v>56.606111920894683</v>
      </c>
      <c r="D37" s="464"/>
      <c r="E37" s="345"/>
      <c r="F37" s="345"/>
    </row>
    <row r="38" spans="2:6" s="6" customFormat="1" x14ac:dyDescent="0.25">
      <c r="B38" s="343">
        <v>29</v>
      </c>
      <c r="C38" s="344">
        <v>47.761310375999948</v>
      </c>
      <c r="D38" s="345"/>
      <c r="E38" s="345"/>
      <c r="F38" s="345"/>
    </row>
    <row r="39" spans="2:6" s="6" customFormat="1" x14ac:dyDescent="0.25">
      <c r="B39" s="343">
        <v>30</v>
      </c>
      <c r="C39" s="344">
        <v>45.07198294292575</v>
      </c>
      <c r="D39" s="464"/>
      <c r="E39" s="345"/>
      <c r="F39" s="345"/>
    </row>
    <row r="40" spans="2:6" s="6" customFormat="1" x14ac:dyDescent="0.25">
      <c r="B40" s="343">
        <v>31</v>
      </c>
      <c r="C40" s="344">
        <v>38.212036946522829</v>
      </c>
      <c r="D40" s="345"/>
      <c r="E40" s="345"/>
      <c r="F40" s="345"/>
    </row>
    <row r="41" spans="2:6" s="6" customFormat="1" x14ac:dyDescent="0.25">
      <c r="B41" s="343">
        <v>32</v>
      </c>
      <c r="C41" s="344">
        <v>37.882325341249157</v>
      </c>
      <c r="D41" s="345"/>
      <c r="E41" s="345"/>
      <c r="F41" s="345"/>
    </row>
    <row r="42" spans="2:6" s="6" customFormat="1" x14ac:dyDescent="0.25">
      <c r="B42" s="343">
        <v>33</v>
      </c>
      <c r="C42" s="344">
        <v>13.840970825092301</v>
      </c>
      <c r="D42" s="345"/>
      <c r="E42" s="345"/>
      <c r="F42" s="345"/>
    </row>
    <row r="43" spans="2:6" ht="15.75" customHeight="1" thickBot="1" x14ac:dyDescent="0.3">
      <c r="B43" s="346"/>
      <c r="C43" s="346"/>
      <c r="D43" s="46"/>
      <c r="E43" s="46"/>
      <c r="F43" s="46"/>
    </row>
    <row r="44" spans="2:6" s="5" customFormat="1" ht="21" customHeight="1" x14ac:dyDescent="0.25">
      <c r="B44" s="288" t="s">
        <v>542</v>
      </c>
      <c r="C44" s="288">
        <v>125</v>
      </c>
      <c r="D44" s="249"/>
      <c r="E44" s="249"/>
      <c r="F44" s="249"/>
    </row>
    <row r="45" spans="2:6" x14ac:dyDescent="0.25">
      <c r="B45" s="46"/>
      <c r="C45" s="46"/>
      <c r="D45" s="46"/>
      <c r="E45" s="46"/>
      <c r="F45" s="46"/>
    </row>
    <row r="46" spans="2:6" ht="38.25" customHeight="1" x14ac:dyDescent="0.25">
      <c r="B46" s="526" t="s">
        <v>606</v>
      </c>
      <c r="C46" s="526"/>
      <c r="D46" s="526"/>
      <c r="E46" s="526"/>
      <c r="F46" s="526"/>
    </row>
    <row r="47" spans="2:6" x14ac:dyDescent="0.25">
      <c r="B47" s="52"/>
      <c r="C47" s="52"/>
      <c r="D47" s="52"/>
      <c r="E47" s="52"/>
      <c r="F47" s="52"/>
    </row>
    <row r="48" spans="2:6" x14ac:dyDescent="0.25"/>
    <row r="66" x14ac:dyDescent="0.25"/>
    <row r="67" x14ac:dyDescent="0.25"/>
    <row r="68" x14ac:dyDescent="0.25"/>
  </sheetData>
  <mergeCells count="1">
    <mergeCell ref="B46:F46"/>
  </mergeCells>
  <hyperlinks>
    <hyperlink ref="B1" location="Contents!A1" display="&lt;&lt;&lt; Back to contents" xr:uid="{7F494CBD-257B-4827-BA2B-5DBF8A4EDF93}"/>
  </hyperlinks>
  <pageMargins left="0.39370078740157483" right="0.39370078740157483" top="0.39370078740157483" bottom="0.39370078740157483" header="0.31496062992125984" footer="0.31496062992125984"/>
  <pageSetup paperSize="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B49A4363D4044C81D6010A9B7B0D6F" ma:contentTypeVersion="13" ma:contentTypeDescription="Create a new document." ma:contentTypeScope="" ma:versionID="3c0aa15ff508ca3b6f60767c9d3e8a9f">
  <xsd:schema xmlns:xsd="http://www.w3.org/2001/XMLSchema" xmlns:xs="http://www.w3.org/2001/XMLSchema" xmlns:p="http://schemas.microsoft.com/office/2006/metadata/properties" xmlns:ns2="a0b11f5c-e1c4-4d7b-a427-702d6994f786" xmlns:ns3="2e26735a-6aa4-4206-894a-7ad4611f7246" targetNamespace="http://schemas.microsoft.com/office/2006/metadata/properties" ma:root="true" ma:fieldsID="26a7c95fd6cd9f0bab9bdbccd875b931" ns2:_="" ns3:_="">
    <xsd:import namespace="a0b11f5c-e1c4-4d7b-a427-702d6994f786"/>
    <xsd:import namespace="2e26735a-6aa4-4206-894a-7ad4611f72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b11f5c-e1c4-4d7b-a427-702d6994f7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264b608-9d7b-42c2-9062-de683ad2950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26735a-6aa4-4206-894a-7ad4611f724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c372679-e312-48a6-936e-b401f0c19999}" ma:internalName="TaxCatchAll" ma:showField="CatchAllData" ma:web="2e26735a-6aa4-4206-894a-7ad4611f72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b11f5c-e1c4-4d7b-a427-702d6994f786">
      <Terms xmlns="http://schemas.microsoft.com/office/infopath/2007/PartnerControls"/>
    </lcf76f155ced4ddcb4097134ff3c332f>
    <TaxCatchAll xmlns="2e26735a-6aa4-4206-894a-7ad4611f724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4A5F9C-7F9D-4693-95A1-2C5143B52B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b11f5c-e1c4-4d7b-a427-702d6994f786"/>
    <ds:schemaRef ds:uri="2e26735a-6aa4-4206-894a-7ad4611f72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080F2B-D904-4AF9-A124-7A43A1BF96FE}">
  <ds:schemaRefs>
    <ds:schemaRef ds:uri="http://schemas.microsoft.com/office/2006/metadata/properties"/>
    <ds:schemaRef ds:uri="http://schemas.openxmlformats.org/package/2006/metadata/core-properties"/>
    <ds:schemaRef ds:uri="2e26735a-6aa4-4206-894a-7ad4611f7246"/>
    <ds:schemaRef ds:uri="http://purl.org/dc/elements/1.1/"/>
    <ds:schemaRef ds:uri="a0b11f5c-e1c4-4d7b-a427-702d6994f786"/>
    <ds:schemaRef ds:uri="http://schemas.microsoft.com/office/2006/documentManagement/typ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FB9D1F0-4B59-4B7A-B804-6D56C721C33E}">
  <ds:schemaRefs>
    <ds:schemaRef ds:uri="http://schemas.microsoft.com/sharepoint/v3/contenttype/forms"/>
  </ds:schemaRefs>
</ds:datastoreItem>
</file>

<file path=docMetadata/LabelInfo.xml><?xml version="1.0" encoding="utf-8"?>
<clbl:labelList xmlns:clbl="http://schemas.microsoft.com/office/2020/mipLabelMetadata">
  <clbl:label id="{a6a46f35-b717-43b1-90c8-4d503ab22b8f}" enabled="0" method="" siteId="{a6a46f35-b717-43b1-90c8-4d503ab22b8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63</vt:i4>
      </vt:variant>
    </vt:vector>
  </HeadingPairs>
  <TitlesOfParts>
    <vt:vector size="81" baseType="lpstr">
      <vt:lpstr>Cover</vt:lpstr>
      <vt:lpstr>Contents</vt:lpstr>
      <vt:lpstr>1 Intensity metrics</vt:lpstr>
      <vt:lpstr>2 Net zero carbon metrics</vt:lpstr>
      <vt:lpstr>3 Carbon footprint</vt:lpstr>
      <vt:lpstr>4 Embodied carbon</vt:lpstr>
      <vt:lpstr>5 Energy</vt:lpstr>
      <vt:lpstr>6 Head office</vt:lpstr>
      <vt:lpstr>7 Energy intensity</vt:lpstr>
      <vt:lpstr>8 Water</vt:lpstr>
      <vt:lpstr>9 Waste</vt:lpstr>
      <vt:lpstr>10 Certifications</vt:lpstr>
      <vt:lpstr>11 EPC ratings</vt:lpstr>
      <vt:lpstr>12 Conversion factors</vt:lpstr>
      <vt:lpstr>13 Health &amp; Safety metrics</vt:lpstr>
      <vt:lpstr>14 EPRA</vt:lpstr>
      <vt:lpstr>15 SASB</vt:lpstr>
      <vt:lpstr>16 Targets</vt:lpstr>
      <vt:lpstr>'15 SASB'!_ftnref1</vt:lpstr>
      <vt:lpstr>lnkTable1</vt:lpstr>
      <vt:lpstr>lnkTable10</vt:lpstr>
      <vt:lpstr>lnkTable11</vt:lpstr>
      <vt:lpstr>lnkTable12</vt:lpstr>
      <vt:lpstr>lnkTable13</vt:lpstr>
      <vt:lpstr>lnkTable14</vt:lpstr>
      <vt:lpstr>lnkTable15</vt:lpstr>
      <vt:lpstr>lnkTable16</vt:lpstr>
      <vt:lpstr>lnkTable17</vt:lpstr>
      <vt:lpstr>lnkTable18</vt:lpstr>
      <vt:lpstr>lnkTable19</vt:lpstr>
      <vt:lpstr>lnkTable2</vt:lpstr>
      <vt:lpstr>lnkTable20</vt:lpstr>
      <vt:lpstr>lnkTable21</vt:lpstr>
      <vt:lpstr>lnkTable3</vt:lpstr>
      <vt:lpstr>lnkTable4</vt:lpstr>
      <vt:lpstr>lnkTable5</vt:lpstr>
      <vt:lpstr>lnkTable6</vt:lpstr>
      <vt:lpstr>lnkTable7</vt:lpstr>
      <vt:lpstr>lnkTable8</vt:lpstr>
      <vt:lpstr>lnkTable9</vt:lpstr>
      <vt:lpstr>'1 Intensity metrics'!Print_Area</vt:lpstr>
      <vt:lpstr>'10 Certifications'!Print_Area</vt:lpstr>
      <vt:lpstr>'11 EPC ratings'!Print_Area</vt:lpstr>
      <vt:lpstr>'12 Conversion factors'!Print_Area</vt:lpstr>
      <vt:lpstr>'13 Health &amp; Safety metrics'!Print_Area</vt:lpstr>
      <vt:lpstr>'2 Net zero carbon metrics'!Print_Area</vt:lpstr>
      <vt:lpstr>'3 Carbon footprint'!Print_Area</vt:lpstr>
      <vt:lpstr>'4 Embodied carbon'!Print_Area</vt:lpstr>
      <vt:lpstr>'5 Energy'!Print_Area</vt:lpstr>
      <vt:lpstr>'6 Head office'!Print_Area</vt:lpstr>
      <vt:lpstr>'7 Energy intensity'!Print_Area</vt:lpstr>
      <vt:lpstr>'8 Water'!Print_Area</vt:lpstr>
      <vt:lpstr>'9 Waste'!Print_Area</vt:lpstr>
      <vt:lpstr>Contents!Print_Area</vt:lpstr>
      <vt:lpstr>Cover!Print_Area</vt:lpstr>
      <vt:lpstr>'1 Intensity metrics'!Print_Titles</vt:lpstr>
      <vt:lpstr>'10 Certifications'!Print_Titles</vt:lpstr>
      <vt:lpstr>'11 EPC ratings'!Print_Titles</vt:lpstr>
      <vt:lpstr>'12 Conversion factors'!Print_Titles</vt:lpstr>
      <vt:lpstr>'13 Health &amp; Safety metrics'!Print_Titles</vt:lpstr>
      <vt:lpstr>'2 Net zero carbon metrics'!Print_Titles</vt:lpstr>
      <vt:lpstr>'3 Carbon footprint'!Print_Titles</vt:lpstr>
      <vt:lpstr>'4 Embodied carbon'!Print_Titles</vt:lpstr>
      <vt:lpstr>'5 Energy'!Print_Titles</vt:lpstr>
      <vt:lpstr>'6 Head office'!Print_Titles</vt:lpstr>
      <vt:lpstr>'7 Energy intensity'!Print_Titles</vt:lpstr>
      <vt:lpstr>'8 Water'!Print_Titles</vt:lpstr>
      <vt:lpstr>'9 Waste'!Print_Titles</vt:lpstr>
      <vt:lpstr>tabContent10</vt:lpstr>
      <vt:lpstr>tabContent11</vt:lpstr>
      <vt:lpstr>tabContent12</vt:lpstr>
      <vt:lpstr>tabContent14</vt:lpstr>
      <vt:lpstr>tabContent16</vt:lpstr>
      <vt:lpstr>tabContent2</vt:lpstr>
      <vt:lpstr>tabContent20</vt:lpstr>
      <vt:lpstr>tabContent21</vt:lpstr>
      <vt:lpstr>tabContent22</vt:lpstr>
      <vt:lpstr>tabContent4</vt:lpstr>
      <vt:lpstr>tabContent5</vt:lpstr>
      <vt:lpstr>tabContent7</vt:lpstr>
      <vt:lpstr>tabContent8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Graham</dc:creator>
  <cp:keywords/>
  <dc:description/>
  <cp:lastModifiedBy>Leigh Cherry</cp:lastModifiedBy>
  <cp:revision/>
  <cp:lastPrinted>2025-02-20T13:37:37Z</cp:lastPrinted>
  <dcterms:created xsi:type="dcterms:W3CDTF">2023-03-02T12:34:35Z</dcterms:created>
  <dcterms:modified xsi:type="dcterms:W3CDTF">2026-03-05T09:58:51Z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0x0101002DB49A4363D4044C81D6010A9B7B0D6F</vt:lpwstr>
  </property>
  <property fmtid="{D5CDD505-2E9C-101B-9397-08002B2CF9AE}" pid="3" name="Order">
    <vt:r8>108400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y fmtid="{D5CDD505-2E9C-101B-9397-08002B2CF9AE}" pid="11" name="PowerlinkCOMAddIn.COMAddIn.WebAddinBridge.Options">
    <vt:lpwstr>{"port":50158,"version":"1.26.602"}</vt:lpwstr>
  </property>
</Properties>
</file>